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<sst xmlns="http://schemas.openxmlformats.org/spreadsheetml/2006/main" count="416" uniqueCount="188">
  <si>
    <t>Рз  раздел</t>
  </si>
  <si>
    <t>ПР  подраздел</t>
  </si>
  <si>
    <t>ЦСР целевая статья</t>
  </si>
  <si>
    <t>ВР вид расхода</t>
  </si>
  <si>
    <t>ИТОГО</t>
  </si>
  <si>
    <t>Общегосударственные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</si>
  <si>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</si>
  <si>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</si>
  <si>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</si>
  <si>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</si>
  <si>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</si>
  <si>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</si>
  <si>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</si>
  <si>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</si>
  <si>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</si>
  <si>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</si>
  <si>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Резервные фонды</t>
  </si>
  <si>
    <t>070 00 00</t>
  </si>
  <si>
    <t>Резервные фонды местных администраций</t>
  </si>
  <si>
    <t>Прочие расходы</t>
  </si>
  <si>
    <t>Другие общегосударственные вопросы</t>
  </si>
  <si>
    <t>Реализация государственных функций,связанных с общегосударственным управлением</t>
  </si>
  <si>
    <t>Субвенции на выполнение определенных государственных полномочий в сфере  профилактики безнадзорности и правонарушений несовершеннолетних</t>
  </si>
  <si>
    <t>Выполнение других обязательств государства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</si>
  <si>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</si>
  <si>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</si>
  <si>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</si>
  <si>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</si>
  <si>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</si>
  <si>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</si>
  <si>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 xml:space="preserve">202 67 00 </t>
  </si>
  <si>
    <t>Национальная экономика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</si>
  <si>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</si>
  <si>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</si>
  <si>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</si>
  <si>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</si>
  <si>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</si>
  <si>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</si>
  <si>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</si>
  <si>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Коммунальное хозяйство</t>
  </si>
  <si>
    <t>Поддержка коммунального хозяйства</t>
  </si>
  <si>
    <t>351 00 00</t>
  </si>
  <si>
    <t>Субсидии юридическим лицам</t>
  </si>
  <si>
    <t>795 00 04</t>
  </si>
  <si>
    <t>Благоустройство</t>
  </si>
  <si>
    <t>600 00 00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</si>
  <si>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</si>
  <si>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</si>
  <si>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по благоустройству, механизированная уборка</t>
  </si>
  <si>
    <t>600 02 02</t>
  </si>
  <si>
    <t>600 05 00</t>
  </si>
  <si>
    <t>Образование</t>
  </si>
  <si>
    <t xml:space="preserve">Молодежная политика и оздоровление детей </t>
  </si>
  <si>
    <t>Выполнение функций органами местных самоуправлений</t>
  </si>
  <si>
    <t>Культура</t>
  </si>
  <si>
    <t>440 00 00</t>
  </si>
  <si>
    <t>Обеспечение деятельности подведомственных учреждений</t>
  </si>
  <si>
    <t>440 99 00</t>
  </si>
  <si>
    <t>Физическая культура и спорт</t>
  </si>
  <si>
    <t>482 99 00</t>
  </si>
  <si>
    <t xml:space="preserve">  Социальная политика</t>
  </si>
  <si>
    <t>Социальные выплаты</t>
  </si>
  <si>
    <t>521 06 00</t>
  </si>
  <si>
    <t>521 06 60</t>
  </si>
  <si>
    <t>521 06 61</t>
  </si>
  <si>
    <t>521 06 62</t>
  </si>
  <si>
    <t>500</t>
  </si>
  <si>
    <t xml:space="preserve">№  </t>
  </si>
  <si>
    <t>070 05 00</t>
  </si>
  <si>
    <t xml:space="preserve">070 05 00 </t>
  </si>
  <si>
    <t>Компенсация выпадающих доходов организациям, предоставляющим населению услуги  (бани)</t>
  </si>
  <si>
    <t xml:space="preserve"> по разделам, подразделам, целевым статьям и видам расходов классификации расходов  </t>
  </si>
  <si>
    <t>Субвенции отдельных государственных полномочий в сфере административных правонарушений</t>
  </si>
  <si>
    <t>0100</t>
  </si>
  <si>
    <t>0104</t>
  </si>
  <si>
    <t>0300</t>
  </si>
  <si>
    <t>0309</t>
  </si>
  <si>
    <t>0310</t>
  </si>
  <si>
    <t>0412</t>
  </si>
  <si>
    <t>0400</t>
  </si>
  <si>
    <t>0500</t>
  </si>
  <si>
    <t>0501</t>
  </si>
  <si>
    <t>0502</t>
  </si>
  <si>
    <t>0503</t>
  </si>
  <si>
    <t>0700</t>
  </si>
  <si>
    <t>0707</t>
  </si>
  <si>
    <t>1000</t>
  </si>
  <si>
    <t>1100</t>
  </si>
  <si>
    <t>017</t>
  </si>
  <si>
    <t>0800</t>
  </si>
  <si>
    <t>0801</t>
  </si>
  <si>
    <t>001</t>
  </si>
  <si>
    <t>013</t>
  </si>
  <si>
    <t>431 01 00</t>
  </si>
  <si>
    <t>351 05 00</t>
  </si>
  <si>
    <t>340 03 00</t>
  </si>
  <si>
    <t>338 00 00</t>
  </si>
  <si>
    <t xml:space="preserve">                                                                                                           </t>
  </si>
  <si>
    <t>МУК "Никольский дом культуры"</t>
  </si>
  <si>
    <t>440 99 99</t>
  </si>
  <si>
    <t>МУ "Спортивно-досуговый центр "Надежда"</t>
  </si>
  <si>
    <t>482 99 99</t>
  </si>
  <si>
    <t>006</t>
  </si>
  <si>
    <t>600 02 01</t>
  </si>
  <si>
    <t>1001</t>
  </si>
  <si>
    <t>005</t>
  </si>
  <si>
    <t>521 05 65</t>
  </si>
  <si>
    <t>491 01 00</t>
  </si>
  <si>
    <t>502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</si>
  <si>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</si>
  <si>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795 00 01</t>
  </si>
  <si>
    <t>795 00  02</t>
  </si>
  <si>
    <t>1003</t>
  </si>
  <si>
    <t>Озеленение</t>
  </si>
  <si>
    <t>600 03 00</t>
  </si>
  <si>
    <t>003</t>
  </si>
  <si>
    <t>Мероприятия в обасти жилищного хозяйства</t>
  </si>
  <si>
    <t>350 03 00</t>
  </si>
  <si>
    <t>0111</t>
  </si>
  <si>
    <t>0113</t>
  </si>
  <si>
    <t>1101</t>
  </si>
  <si>
    <t>11000</t>
  </si>
  <si>
    <t>Целевая программа газификации Никольского городского поселения мкр. "Перевоз","Белая дача"</t>
  </si>
  <si>
    <t>Культура и кинематография</t>
  </si>
  <si>
    <t xml:space="preserve">Физическая культура </t>
  </si>
  <si>
    <t>Периодическая печать и издательства</t>
  </si>
  <si>
    <t>Средства массовой информации</t>
  </si>
  <si>
    <t>1200</t>
  </si>
  <si>
    <t>1202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</si>
  <si>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</si>
  <si>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</si>
  <si>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</si>
  <si>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0920000</t>
  </si>
  <si>
    <t>0920300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</si>
  <si>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</si>
  <si>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Межбюджетные трансферты для осуществления  полномочий на решение вопросов межмуниципального характера в сфере исполнения   бюджета</t>
  </si>
  <si>
    <t>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</si>
  <si>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</si>
  <si>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Межбюджетные трансферты для осуществления  полномочий на решение вопросов межмуниципального характера в сфере архивного дела </t>
  </si>
  <si>
    <t>600 02 00</t>
  </si>
  <si>
    <t xml:space="preserve"> Уличное освещение</t>
  </si>
  <si>
    <t>Мероприятия в области коммунального хозяйства</t>
  </si>
  <si>
    <t>Прочие мероприятия по благоустройству городских  поселений</t>
  </si>
  <si>
    <t xml:space="preserve">Муниципальная  программа ремонта улично-дорожной сети Никольского городского поселения  </t>
  </si>
  <si>
    <t>Защита населения и территории от 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</si>
  <si>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</si>
  <si>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Пенсионное обеспечение</t>
  </si>
  <si>
    <t>Доплаты к пенсия,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</si>
  <si>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</si>
  <si>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</si>
  <si>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 xml:space="preserve">Субсидии на оплату жилого помещения и коммунальных услуг </t>
  </si>
  <si>
    <t>505 48 00</t>
  </si>
  <si>
    <t>Оказание других видов социальной помощи</t>
  </si>
  <si>
    <t>505 86 00</t>
  </si>
  <si>
    <t xml:space="preserve">Дворцы и дома культуры, другие учреждения культуры </t>
  </si>
  <si>
    <t>Выполнение функций бюджетными учреждениями</t>
  </si>
  <si>
    <t>Функционирование органов в сфере национальной безопасности, правоохранительной деятельности и обороны</t>
  </si>
  <si>
    <t>Программа "Проведение капитального ремонта пассажирских лифтов"</t>
  </si>
  <si>
    <t xml:space="preserve">795 00 05 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</si>
  <si>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</si>
  <si>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</si>
  <si>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</si>
  <si>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</si>
  <si>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</si>
  <si>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</si>
  <si>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>0804</t>
  </si>
  <si>
    <t>795 00 06</t>
  </si>
  <si>
    <t>Другие вопросы в области культуры, кинематографии</t>
  </si>
  <si>
    <t>Программа " Подготовка и проведение празднования  300-летия Никольского поселения"</t>
  </si>
  <si>
    <t>Компенсация выпадающих доходов организациям, предоставляющим населению услуги  (сжиженный газ)</t>
  </si>
  <si>
    <t xml:space="preserve">Государственная поддержка в сфере средств масовой информации </t>
  </si>
  <si>
    <t>Никольского городского</t>
  </si>
  <si>
    <t>поселения Тосненского района</t>
  </si>
  <si>
    <t>Ленинградской области</t>
  </si>
  <si>
    <t>442 99 00</t>
  </si>
  <si>
    <t>Расходы на содержание и обеспечение деятельности библиотеки</t>
  </si>
  <si>
    <t>Библиотеки</t>
  </si>
  <si>
    <t>Приложение №3</t>
  </si>
  <si>
    <t xml:space="preserve">                                              бюджета за 2011 год</t>
  </si>
  <si>
    <t xml:space="preserve">                                          Исполнение бюджета</t>
  </si>
  <si>
    <t>( руб.)</t>
  </si>
  <si>
    <t>План</t>
  </si>
  <si>
    <t>Исполнено</t>
  </si>
  <si>
    <t>0702</t>
  </si>
  <si>
    <t>Общее образование</t>
  </si>
  <si>
    <t>4219900</t>
  </si>
  <si>
    <t>от 24.04.2011 г. №  162</t>
  </si>
  <si>
    <t>к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</si>
</sst>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&quot;р.&quot;"/>
    <numFmt numFmtId="181" formatCode="#,##0.000"/>
    <numFmt numFmtId="182" formatCode="#,##0.000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2" xfId="0" applyNumberForma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3" xfId="0" applyNumberForma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Fill="1" applyBorder="1" applyAlignment="1">
      <alignment wrapText="1"/>
    </xf>
    <xf numFmtId="49" fontId="0" fillId="0" borderId="12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181" fontId="0" fillId="0" borderId="0" xfId="0" applyNumberFormat="1" applyAlignment="1">
      <alignment/>
    </xf>
    <xf numFmtId="181" fontId="0" fillId="0" borderId="14" xfId="0" applyNumberFormat="1" applyBorder="1" applyAlignment="1">
      <alignment wrapText="1"/>
    </xf>
    <xf numFmtId="181" fontId="1" fillId="0" borderId="15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9" xfId="0" applyNumberFormat="1" applyBorder="1" applyAlignment="1">
      <alignment/>
    </xf>
    <xf numFmtId="181" fontId="2" fillId="0" borderId="17" xfId="0" applyNumberFormat="1" applyFont="1" applyBorder="1" applyAlignment="1">
      <alignment/>
    </xf>
    <xf numFmtId="181" fontId="2" fillId="0" borderId="16" xfId="0" applyNumberFormat="1" applyFont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17" xfId="0" applyNumberFormat="1" applyFont="1" applyBorder="1" applyAlignment="1">
      <alignment/>
    </xf>
    <xf numFmtId="0" fontId="0" fillId="0" borderId="3" xfId="0" applyBorder="1" applyAlignment="1">
      <alignment/>
    </xf>
    <xf numFmtId="182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Font="1" applyBorder="1" applyAlignment="1">
      <alignment wrapText="1"/>
    </xf>
    <xf numFmtId="182" fontId="0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1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8" xfId="0" applyFon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7" xfId="0" applyFont="1" applyBorder="1" applyAlignment="1">
      <alignment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5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9" fontId="3" fillId="0" borderId="3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.28125" style="0" customWidth="1"/>
    <col min="2" max="2" width="39.00390625" style="0" customWidth="1"/>
    <col min="3" max="3" width="4.28125" style="0" customWidth="1"/>
    <col min="4" max="4" width="4.57421875" style="0" customWidth="1"/>
    <col min="5" max="5" width="7.8515625" style="0" customWidth="1"/>
    <col min="6" max="6" width="3.8515625" style="0" customWidth="1"/>
    <col min="7" max="7" width="11.57421875" style="61" customWidth="1"/>
    <col min="8" max="8" width="12.28125" style="61" customWidth="1"/>
  </cols>
  <sheetData>
    <row r="1" spans="3:5" ht="12.75">
      <c r="C1" s="60"/>
      <c r="D1" s="60" t="s">
        <v>177</v>
      </c>
      <c r="E1" s="60"/>
    </row>
    <row r="2" spans="3:5" ht="12.75">
      <c r="C2" s="60" t="s">
        <v>187</v>
      </c>
      <c r="D2" s="60"/>
      <c r="E2" s="60"/>
    </row>
    <row r="3" spans="3:5" ht="12.75">
      <c r="C3" s="60" t="s">
        <v>171</v>
      </c>
      <c r="D3" s="60"/>
      <c r="E3" s="60"/>
    </row>
    <row r="4" spans="3:5" ht="12.75">
      <c r="C4" s="60" t="s">
        <v>172</v>
      </c>
      <c r="D4" s="60"/>
      <c r="E4" s="60"/>
    </row>
    <row r="5" spans="3:5" ht="12.75">
      <c r="C5" s="60" t="s">
        <v>173</v>
      </c>
      <c r="D5" s="60"/>
      <c r="E5" s="60"/>
    </row>
    <row r="6" spans="3:5" ht="12.75">
      <c r="C6" s="60" t="s">
        <v>186</v>
      </c>
      <c r="D6" s="60"/>
      <c r="E6" s="60"/>
    </row>
    <row r="7" spans="3:5" ht="12.75">
      <c r="C7" s="60"/>
      <c r="D7" s="60"/>
      <c r="E7" s="60"/>
    </row>
    <row r="8" ht="12.75">
      <c r="B8" t="s">
        <v>179</v>
      </c>
    </row>
    <row r="9" ht="12.75">
      <c r="B9" t="s">
        <v>71</v>
      </c>
    </row>
    <row r="10" ht="12.75">
      <c r="B10" t="s">
        <v>178</v>
      </c>
    </row>
    <row r="11" ht="13.5" thickBot="1">
      <c r="F11" t="s">
        <v>180</v>
      </c>
    </row>
    <row r="12" spans="1:8" ht="57" customHeight="1" thickBot="1">
      <c r="A12" s="62" t="s">
        <v>67</v>
      </c>
      <c r="B12" s="63"/>
      <c r="C12" s="64" t="s">
        <v>0</v>
      </c>
      <c r="D12" s="64" t="s">
        <v>1</v>
      </c>
      <c r="E12" s="64" t="s">
        <v>2</v>
      </c>
      <c r="F12" s="64" t="s">
        <v>3</v>
      </c>
      <c r="G12" s="65" t="s">
        <v>181</v>
      </c>
      <c r="H12" s="66" t="s">
        <v>182</v>
      </c>
    </row>
    <row r="13" spans="1:8" ht="12.75">
      <c r="A13" s="67"/>
      <c r="B13" s="68" t="s">
        <v>4</v>
      </c>
      <c r="C13" s="69"/>
      <c r="D13" s="69"/>
      <c r="E13" s="69"/>
      <c r="F13" s="69"/>
      <c r="G13" s="70">
        <f>SUM(G14+G84+G105)</f>
        <v>152408660</v>
      </c>
      <c r="H13" s="71">
        <f>SUM(H14+H84+H105)</f>
        <v>137327050.1</v>
      </c>
    </row>
    <row r="14" spans="1:8" ht="12.75">
      <c r="A14" s="72">
        <v>1</v>
      </c>
      <c r="B14" s="73" t="s">
        <v>5</v>
      </c>
      <c r="C14" s="74"/>
      <c r="D14" s="74"/>
      <c r="E14" s="74"/>
      <c r="F14" s="74"/>
      <c r="G14" s="75">
        <f>SUM(G39+G47+G53+G78+G15+G96+G26+G30+G111+G36+G34+G35)</f>
        <v>132948307</v>
      </c>
      <c r="H14" s="75">
        <f>SUM(H39+H47+H53+H78+H15+H96+H26+H30+H111+H36+H34+H35)</f>
        <v>119439383.91</v>
      </c>
    </row>
    <row r="15" spans="1:8" ht="45">
      <c r="A15" s="76"/>
      <c r="B15" s="77" t="s">
        <v>109</v>
      </c>
      <c r="C15" s="78" t="s">
        <v>73</v>
      </c>
      <c r="D15" s="78" t="s">
        <v>74</v>
      </c>
      <c r="E15" s="78"/>
      <c r="F15" s="78"/>
      <c r="G15" s="79">
        <f>SUM(G16+G19+G21)</f>
        <v>16274160</v>
      </c>
      <c r="H15" s="80">
        <f>SUM(H16+H19+H21)</f>
        <v>15696038.43</v>
      </c>
    </row>
    <row r="16" spans="1:8" ht="55.5" customHeight="1">
      <c r="A16" s="81"/>
      <c r="B16" s="82" t="s">
        <v>6</v>
      </c>
      <c r="C16" s="78" t="s">
        <v>73</v>
      </c>
      <c r="D16" s="83" t="s">
        <v>74</v>
      </c>
      <c r="E16" s="83" t="s">
        <v>7</v>
      </c>
      <c r="F16" s="83"/>
      <c r="G16" s="84">
        <f>SUM(G17)</f>
        <v>14401930</v>
      </c>
      <c r="H16" s="85">
        <f>SUM(H17)</f>
        <v>13904532.44</v>
      </c>
    </row>
    <row r="17" spans="1:8" ht="12.75">
      <c r="A17" s="81"/>
      <c r="B17" s="82" t="s">
        <v>8</v>
      </c>
      <c r="C17" s="78" t="s">
        <v>73</v>
      </c>
      <c r="D17" s="83" t="s">
        <v>74</v>
      </c>
      <c r="E17" s="83" t="s">
        <v>9</v>
      </c>
      <c r="F17" s="83"/>
      <c r="G17" s="84">
        <f>SUM(G18)</f>
        <v>14401930</v>
      </c>
      <c r="H17" s="85">
        <f>SUM(H18)</f>
        <v>13904532.44</v>
      </c>
    </row>
    <row r="18" spans="1:8" ht="22.5">
      <c r="A18" s="81"/>
      <c r="B18" s="82" t="s">
        <v>10</v>
      </c>
      <c r="C18" s="78" t="s">
        <v>73</v>
      </c>
      <c r="D18" s="83" t="s">
        <v>74</v>
      </c>
      <c r="E18" s="83" t="s">
        <v>11</v>
      </c>
      <c r="F18" s="83">
        <v>500</v>
      </c>
      <c r="G18" s="84">
        <v>14401930</v>
      </c>
      <c r="H18" s="85">
        <v>13904532.44</v>
      </c>
    </row>
    <row r="19" spans="1:8" ht="12.75">
      <c r="A19" s="81"/>
      <c r="B19" s="82" t="s">
        <v>12</v>
      </c>
      <c r="C19" s="78" t="s">
        <v>73</v>
      </c>
      <c r="D19" s="83" t="s">
        <v>74</v>
      </c>
      <c r="E19" s="83" t="s">
        <v>13</v>
      </c>
      <c r="F19" s="83"/>
      <c r="G19" s="84">
        <f>SUM(G20)</f>
        <v>1000000</v>
      </c>
      <c r="H19" s="84">
        <f>SUM(H20)</f>
        <v>919275.99</v>
      </c>
    </row>
    <row r="20" spans="1:8" ht="22.5">
      <c r="A20" s="81"/>
      <c r="B20" s="82" t="s">
        <v>14</v>
      </c>
      <c r="C20" s="78" t="s">
        <v>73</v>
      </c>
      <c r="D20" s="83" t="s">
        <v>74</v>
      </c>
      <c r="E20" s="83" t="s">
        <v>15</v>
      </c>
      <c r="F20" s="83">
        <v>500</v>
      </c>
      <c r="G20" s="84">
        <v>1000000</v>
      </c>
      <c r="H20" s="85">
        <v>919275.99</v>
      </c>
    </row>
    <row r="21" spans="1:8" ht="57" customHeight="1">
      <c r="A21" s="81"/>
      <c r="B21" s="82" t="s">
        <v>134</v>
      </c>
      <c r="C21" s="78" t="s">
        <v>73</v>
      </c>
      <c r="D21" s="78" t="s">
        <v>74</v>
      </c>
      <c r="E21" s="83" t="s">
        <v>62</v>
      </c>
      <c r="F21" s="83" t="s">
        <v>88</v>
      </c>
      <c r="G21" s="84">
        <f>SUM(G22:G25)</f>
        <v>872230</v>
      </c>
      <c r="H21" s="85">
        <f>SUM(H22:H25)</f>
        <v>872230</v>
      </c>
    </row>
    <row r="22" spans="1:8" ht="45">
      <c r="A22" s="81"/>
      <c r="B22" s="82" t="s">
        <v>135</v>
      </c>
      <c r="C22" s="78" t="s">
        <v>73</v>
      </c>
      <c r="D22" s="78" t="s">
        <v>74</v>
      </c>
      <c r="E22" s="83" t="s">
        <v>63</v>
      </c>
      <c r="F22" s="83" t="s">
        <v>88</v>
      </c>
      <c r="G22" s="84">
        <v>350000</v>
      </c>
      <c r="H22" s="85">
        <v>350000</v>
      </c>
    </row>
    <row r="23" spans="1:8" ht="50.25" customHeight="1">
      <c r="A23" s="81"/>
      <c r="B23" s="82" t="s">
        <v>136</v>
      </c>
      <c r="C23" s="78" t="s">
        <v>73</v>
      </c>
      <c r="D23" s="78" t="s">
        <v>74</v>
      </c>
      <c r="E23" s="83" t="s">
        <v>64</v>
      </c>
      <c r="F23" s="83" t="s">
        <v>88</v>
      </c>
      <c r="G23" s="84">
        <v>250000</v>
      </c>
      <c r="H23" s="85">
        <v>250000</v>
      </c>
    </row>
    <row r="24" spans="1:8" ht="78.75">
      <c r="A24" s="81"/>
      <c r="B24" s="82" t="s">
        <v>137</v>
      </c>
      <c r="C24" s="78" t="s">
        <v>73</v>
      </c>
      <c r="D24" s="78" t="s">
        <v>74</v>
      </c>
      <c r="E24" s="83" t="s">
        <v>65</v>
      </c>
      <c r="F24" s="83" t="s">
        <v>88</v>
      </c>
      <c r="G24" s="84">
        <v>69130</v>
      </c>
      <c r="H24" s="85">
        <v>69130</v>
      </c>
    </row>
    <row r="25" spans="1:8" ht="45">
      <c r="A25" s="81"/>
      <c r="B25" s="82" t="s">
        <v>138</v>
      </c>
      <c r="C25" s="78" t="s">
        <v>73</v>
      </c>
      <c r="D25" s="78" t="s">
        <v>74</v>
      </c>
      <c r="E25" s="83" t="s">
        <v>106</v>
      </c>
      <c r="F25" s="83" t="s">
        <v>108</v>
      </c>
      <c r="G25" s="84">
        <v>203100</v>
      </c>
      <c r="H25" s="85">
        <v>203100</v>
      </c>
    </row>
    <row r="26" spans="1:8" ht="12.75">
      <c r="A26" s="81"/>
      <c r="B26" s="82" t="s">
        <v>16</v>
      </c>
      <c r="C26" s="78" t="s">
        <v>73</v>
      </c>
      <c r="D26" s="83" t="s">
        <v>118</v>
      </c>
      <c r="E26" s="83"/>
      <c r="F26" s="83"/>
      <c r="G26" s="84">
        <f aca="true" t="shared" si="0" ref="G26:H28">SUM(G27)</f>
        <v>984661.59</v>
      </c>
      <c r="H26" s="85">
        <f t="shared" si="0"/>
        <v>0</v>
      </c>
    </row>
    <row r="27" spans="1:8" ht="12.75">
      <c r="A27" s="81"/>
      <c r="B27" s="82" t="s">
        <v>16</v>
      </c>
      <c r="C27" s="78" t="s">
        <v>73</v>
      </c>
      <c r="D27" s="83" t="s">
        <v>118</v>
      </c>
      <c r="E27" s="83" t="s">
        <v>17</v>
      </c>
      <c r="F27" s="83"/>
      <c r="G27" s="84">
        <f t="shared" si="0"/>
        <v>984661.59</v>
      </c>
      <c r="H27" s="85">
        <f t="shared" si="0"/>
        <v>0</v>
      </c>
    </row>
    <row r="28" spans="1:8" ht="12.75">
      <c r="A28" s="81"/>
      <c r="B28" s="82" t="s">
        <v>18</v>
      </c>
      <c r="C28" s="78" t="s">
        <v>73</v>
      </c>
      <c r="D28" s="83" t="s">
        <v>118</v>
      </c>
      <c r="E28" s="83" t="s">
        <v>68</v>
      </c>
      <c r="F28" s="83"/>
      <c r="G28" s="84">
        <f t="shared" si="0"/>
        <v>984661.59</v>
      </c>
      <c r="H28" s="85">
        <f t="shared" si="0"/>
        <v>0</v>
      </c>
    </row>
    <row r="29" spans="1:8" ht="12.75">
      <c r="A29" s="81"/>
      <c r="B29" s="82" t="s">
        <v>19</v>
      </c>
      <c r="C29" s="78" t="s">
        <v>73</v>
      </c>
      <c r="D29" s="83" t="s">
        <v>118</v>
      </c>
      <c r="E29" s="83" t="s">
        <v>69</v>
      </c>
      <c r="F29" s="83" t="s">
        <v>92</v>
      </c>
      <c r="G29" s="84">
        <v>984661.59</v>
      </c>
      <c r="H29" s="85">
        <v>0</v>
      </c>
    </row>
    <row r="30" spans="1:8" ht="12.75">
      <c r="A30" s="81"/>
      <c r="B30" s="82" t="s">
        <v>20</v>
      </c>
      <c r="C30" s="78" t="s">
        <v>73</v>
      </c>
      <c r="D30" s="83" t="s">
        <v>119</v>
      </c>
      <c r="E30" s="83"/>
      <c r="F30" s="83"/>
      <c r="G30" s="84">
        <v>5253438.18</v>
      </c>
      <c r="H30" s="85">
        <v>4794021.53</v>
      </c>
    </row>
    <row r="31" spans="1:8" ht="22.5">
      <c r="A31" s="81"/>
      <c r="B31" s="82" t="s">
        <v>21</v>
      </c>
      <c r="C31" s="78" t="s">
        <v>73</v>
      </c>
      <c r="D31" s="83" t="s">
        <v>119</v>
      </c>
      <c r="E31" s="83" t="s">
        <v>132</v>
      </c>
      <c r="F31" s="83"/>
      <c r="G31" s="84">
        <f>SUM(G32)</f>
        <v>4449975</v>
      </c>
      <c r="H31" s="85">
        <f>SUM(H32)</f>
        <v>3157521.53</v>
      </c>
    </row>
    <row r="32" spans="1:8" ht="12.75">
      <c r="A32" s="81"/>
      <c r="B32" s="82" t="s">
        <v>23</v>
      </c>
      <c r="C32" s="78" t="s">
        <v>73</v>
      </c>
      <c r="D32" s="83" t="s">
        <v>119</v>
      </c>
      <c r="E32" s="83" t="s">
        <v>133</v>
      </c>
      <c r="F32" s="83"/>
      <c r="G32" s="84">
        <f>SUM(G33)</f>
        <v>4449975</v>
      </c>
      <c r="H32" s="85">
        <f>SUM(H33)</f>
        <v>3157521.53</v>
      </c>
    </row>
    <row r="33" spans="1:8" ht="30" customHeight="1">
      <c r="A33" s="81"/>
      <c r="B33" s="82" t="s">
        <v>10</v>
      </c>
      <c r="C33" s="78" t="s">
        <v>73</v>
      </c>
      <c r="D33" s="83" t="s">
        <v>119</v>
      </c>
      <c r="E33" s="83" t="s">
        <v>133</v>
      </c>
      <c r="F33" s="83" t="s">
        <v>66</v>
      </c>
      <c r="G33" s="84">
        <v>4449975</v>
      </c>
      <c r="H33" s="85">
        <v>3157521.53</v>
      </c>
    </row>
    <row r="34" spans="1:8" ht="45">
      <c r="A34" s="81"/>
      <c r="B34" s="82" t="s">
        <v>22</v>
      </c>
      <c r="C34" s="78" t="s">
        <v>73</v>
      </c>
      <c r="D34" s="83" t="s">
        <v>119</v>
      </c>
      <c r="E34" s="83" t="s">
        <v>9</v>
      </c>
      <c r="F34" s="83">
        <v>500</v>
      </c>
      <c r="G34" s="84">
        <v>353500</v>
      </c>
      <c r="H34" s="85">
        <v>353500</v>
      </c>
    </row>
    <row r="35" spans="1:8" ht="34.5" thickBot="1">
      <c r="A35" s="86"/>
      <c r="B35" s="87" t="s">
        <v>72</v>
      </c>
      <c r="C35" s="88" t="s">
        <v>73</v>
      </c>
      <c r="D35" s="89" t="s">
        <v>119</v>
      </c>
      <c r="E35" s="89" t="s">
        <v>9</v>
      </c>
      <c r="F35" s="89">
        <v>500</v>
      </c>
      <c r="G35" s="90">
        <v>10000</v>
      </c>
      <c r="H35" s="91">
        <v>10000</v>
      </c>
    </row>
    <row r="36" spans="1:8" ht="14.25" customHeight="1" thickBot="1">
      <c r="A36" s="92">
        <v>2</v>
      </c>
      <c r="B36" s="93" t="s">
        <v>159</v>
      </c>
      <c r="C36" s="94" t="s">
        <v>160</v>
      </c>
      <c r="D36" s="94">
        <v>0</v>
      </c>
      <c r="E36" s="94"/>
      <c r="F36" s="94"/>
      <c r="G36" s="95">
        <f>SUM(G37)</f>
        <v>852296</v>
      </c>
      <c r="H36" s="66">
        <f>SUM(H37)</f>
        <v>852296</v>
      </c>
    </row>
    <row r="37" spans="1:8" ht="18" customHeight="1">
      <c r="A37" s="76"/>
      <c r="B37" s="77" t="s">
        <v>161</v>
      </c>
      <c r="C37" s="78" t="s">
        <v>160</v>
      </c>
      <c r="D37" s="78" t="s">
        <v>162</v>
      </c>
      <c r="E37" s="78"/>
      <c r="F37" s="78"/>
      <c r="G37" s="79">
        <f>SUM(G38)</f>
        <v>852296</v>
      </c>
      <c r="H37" s="80">
        <f>SUM(H38)</f>
        <v>852296</v>
      </c>
    </row>
    <row r="38" spans="1:8" ht="27" customHeight="1" thickBot="1">
      <c r="A38" s="86"/>
      <c r="B38" s="87" t="s">
        <v>163</v>
      </c>
      <c r="C38" s="88" t="s">
        <v>160</v>
      </c>
      <c r="D38" s="88" t="s">
        <v>162</v>
      </c>
      <c r="E38" s="89" t="s">
        <v>164</v>
      </c>
      <c r="F38" s="89">
        <v>500</v>
      </c>
      <c r="G38" s="90">
        <v>852296</v>
      </c>
      <c r="H38" s="91">
        <v>852296</v>
      </c>
    </row>
    <row r="39" spans="1:8" ht="23.25" thickBot="1">
      <c r="A39" s="92">
        <v>3</v>
      </c>
      <c r="B39" s="93" t="s">
        <v>24</v>
      </c>
      <c r="C39" s="94" t="s">
        <v>75</v>
      </c>
      <c r="D39" s="94">
        <v>0</v>
      </c>
      <c r="E39" s="94"/>
      <c r="F39" s="94"/>
      <c r="G39" s="96">
        <f>SUM(G40+G44)</f>
        <v>1160520</v>
      </c>
      <c r="H39" s="97">
        <f>SUM(H40+H44)</f>
        <v>997554.73</v>
      </c>
    </row>
    <row r="40" spans="1:9" ht="40.5" customHeight="1">
      <c r="A40" s="76"/>
      <c r="B40" s="77" t="s">
        <v>144</v>
      </c>
      <c r="C40" s="78" t="s">
        <v>75</v>
      </c>
      <c r="D40" s="78" t="s">
        <v>76</v>
      </c>
      <c r="E40" s="78"/>
      <c r="F40" s="78"/>
      <c r="G40" s="79">
        <f aca="true" t="shared" si="1" ref="G40:H42">SUM(G41)</f>
        <v>471300</v>
      </c>
      <c r="H40" s="80">
        <f t="shared" si="1"/>
        <v>376340.42</v>
      </c>
      <c r="I40" s="57"/>
    </row>
    <row r="41" spans="1:9" ht="33.75">
      <c r="A41" s="81"/>
      <c r="B41" s="82" t="s">
        <v>25</v>
      </c>
      <c r="C41" s="78" t="s">
        <v>75</v>
      </c>
      <c r="D41" s="78" t="s">
        <v>76</v>
      </c>
      <c r="E41" s="83" t="s">
        <v>26</v>
      </c>
      <c r="F41" s="83"/>
      <c r="G41" s="84">
        <f t="shared" si="1"/>
        <v>471300</v>
      </c>
      <c r="H41" s="85">
        <f t="shared" si="1"/>
        <v>376340.42</v>
      </c>
      <c r="I41" s="57"/>
    </row>
    <row r="42" spans="1:9" ht="24.75" customHeight="1">
      <c r="A42" s="81"/>
      <c r="B42" s="82" t="s">
        <v>27</v>
      </c>
      <c r="C42" s="78" t="s">
        <v>75</v>
      </c>
      <c r="D42" s="78" t="s">
        <v>76</v>
      </c>
      <c r="E42" s="83" t="s">
        <v>28</v>
      </c>
      <c r="F42" s="83"/>
      <c r="G42" s="84">
        <f t="shared" si="1"/>
        <v>471300</v>
      </c>
      <c r="H42" s="85">
        <f t="shared" si="1"/>
        <v>376340.42</v>
      </c>
      <c r="I42" s="57"/>
    </row>
    <row r="43" spans="1:9" ht="22.5">
      <c r="A43" s="81"/>
      <c r="B43" s="82" t="s">
        <v>10</v>
      </c>
      <c r="C43" s="83" t="s">
        <v>75</v>
      </c>
      <c r="D43" s="83" t="s">
        <v>76</v>
      </c>
      <c r="E43" s="83" t="s">
        <v>28</v>
      </c>
      <c r="F43" s="83" t="s">
        <v>66</v>
      </c>
      <c r="G43" s="84">
        <v>471300</v>
      </c>
      <c r="H43" s="85">
        <v>376340.42</v>
      </c>
      <c r="I43" s="57"/>
    </row>
    <row r="44" spans="1:9" ht="12.75">
      <c r="A44" s="81"/>
      <c r="B44" s="82" t="s">
        <v>29</v>
      </c>
      <c r="C44" s="83" t="s">
        <v>75</v>
      </c>
      <c r="D44" s="83" t="s">
        <v>77</v>
      </c>
      <c r="E44" s="83" t="s">
        <v>30</v>
      </c>
      <c r="F44" s="83"/>
      <c r="G44" s="84">
        <f>SUM(G46)</f>
        <v>689220</v>
      </c>
      <c r="H44" s="85">
        <f>SUM(H46)</f>
        <v>621214.31</v>
      </c>
      <c r="I44" s="59"/>
    </row>
    <row r="45" spans="1:9" ht="33.75">
      <c r="A45" s="98"/>
      <c r="B45" s="99" t="s">
        <v>156</v>
      </c>
      <c r="C45" s="78" t="s">
        <v>75</v>
      </c>
      <c r="D45" s="78" t="s">
        <v>77</v>
      </c>
      <c r="E45" s="78" t="s">
        <v>30</v>
      </c>
      <c r="F45" s="78"/>
      <c r="G45" s="79">
        <f>SUM(G46)</f>
        <v>689220</v>
      </c>
      <c r="H45" s="80">
        <f>SUM(H46)</f>
        <v>621214.31</v>
      </c>
      <c r="I45" s="59"/>
    </row>
    <row r="46" spans="1:9" ht="23.25" thickBot="1">
      <c r="A46" s="98"/>
      <c r="B46" s="100" t="s">
        <v>10</v>
      </c>
      <c r="C46" s="88" t="s">
        <v>75</v>
      </c>
      <c r="D46" s="88" t="s">
        <v>77</v>
      </c>
      <c r="E46" s="88" t="s">
        <v>30</v>
      </c>
      <c r="F46" s="88" t="s">
        <v>66</v>
      </c>
      <c r="G46" s="101">
        <v>689220</v>
      </c>
      <c r="H46" s="91">
        <v>621214.31</v>
      </c>
      <c r="I46" s="57"/>
    </row>
    <row r="47" spans="1:8" ht="13.5" thickBot="1">
      <c r="A47" s="92">
        <v>4</v>
      </c>
      <c r="B47" s="93" t="s">
        <v>31</v>
      </c>
      <c r="C47" s="94" t="s">
        <v>79</v>
      </c>
      <c r="D47" s="94"/>
      <c r="E47" s="94"/>
      <c r="F47" s="94"/>
      <c r="G47" s="96">
        <f>SUM(G48)</f>
        <v>4028310</v>
      </c>
      <c r="H47" s="97">
        <f>SUM(H48)</f>
        <v>2277671.2</v>
      </c>
    </row>
    <row r="48" spans="1:8" ht="22.5">
      <c r="A48" s="102"/>
      <c r="B48" s="100" t="s">
        <v>145</v>
      </c>
      <c r="C48" s="88" t="s">
        <v>79</v>
      </c>
      <c r="D48" s="88" t="s">
        <v>78</v>
      </c>
      <c r="E48" s="88"/>
      <c r="F48" s="88"/>
      <c r="G48" s="101">
        <f>SUM(G49+G51)</f>
        <v>4028310</v>
      </c>
      <c r="H48" s="103">
        <f>SUM(H49+H51)</f>
        <v>2277671.2</v>
      </c>
    </row>
    <row r="49" spans="1:8" ht="33.75">
      <c r="A49" s="81"/>
      <c r="B49" s="82" t="s">
        <v>32</v>
      </c>
      <c r="C49" s="83" t="s">
        <v>79</v>
      </c>
      <c r="D49" s="83" t="s">
        <v>78</v>
      </c>
      <c r="E49" s="83" t="s">
        <v>96</v>
      </c>
      <c r="F49" s="83"/>
      <c r="G49" s="84">
        <f>SUM(G50)</f>
        <v>1528310</v>
      </c>
      <c r="H49" s="85">
        <f>SUM(H50)</f>
        <v>220602</v>
      </c>
    </row>
    <row r="50" spans="1:8" ht="22.5">
      <c r="A50" s="81"/>
      <c r="B50" s="82" t="s">
        <v>10</v>
      </c>
      <c r="C50" s="83" t="s">
        <v>79</v>
      </c>
      <c r="D50" s="83" t="s">
        <v>78</v>
      </c>
      <c r="E50" s="83" t="s">
        <v>96</v>
      </c>
      <c r="F50" s="83">
        <v>500</v>
      </c>
      <c r="G50" s="84">
        <v>1528310</v>
      </c>
      <c r="H50" s="85">
        <v>220602</v>
      </c>
    </row>
    <row r="51" spans="1:8" ht="22.5">
      <c r="A51" s="81"/>
      <c r="B51" s="82" t="s">
        <v>33</v>
      </c>
      <c r="C51" s="78" t="s">
        <v>79</v>
      </c>
      <c r="D51" s="78" t="s">
        <v>78</v>
      </c>
      <c r="E51" s="83" t="s">
        <v>95</v>
      </c>
      <c r="F51" s="83"/>
      <c r="G51" s="84">
        <f>SUM(G52)</f>
        <v>2500000</v>
      </c>
      <c r="H51" s="85">
        <f>SUM(H52)</f>
        <v>2057069.2</v>
      </c>
    </row>
    <row r="52" spans="1:8" ht="23.25" thickBot="1">
      <c r="A52" s="98"/>
      <c r="B52" s="87" t="s">
        <v>10</v>
      </c>
      <c r="C52" s="88" t="s">
        <v>79</v>
      </c>
      <c r="D52" s="88" t="s">
        <v>78</v>
      </c>
      <c r="E52" s="89" t="s">
        <v>95</v>
      </c>
      <c r="F52" s="89">
        <v>500</v>
      </c>
      <c r="G52" s="90">
        <v>2500000</v>
      </c>
      <c r="H52" s="91">
        <v>2057069.2</v>
      </c>
    </row>
    <row r="53" spans="1:8" ht="13.5" thickBot="1">
      <c r="A53" s="92">
        <v>5</v>
      </c>
      <c r="B53" s="93" t="s">
        <v>34</v>
      </c>
      <c r="C53" s="94" t="s">
        <v>80</v>
      </c>
      <c r="D53" s="94">
        <v>0</v>
      </c>
      <c r="E53" s="94"/>
      <c r="F53" s="94"/>
      <c r="G53" s="96">
        <f>SUM(G54+G61+G69)</f>
        <v>101099354.23</v>
      </c>
      <c r="H53" s="97">
        <f>SUM(H54+H61+H69)</f>
        <v>92208435.22</v>
      </c>
    </row>
    <row r="54" spans="1:8" ht="12.75">
      <c r="A54" s="76"/>
      <c r="B54" s="77" t="s">
        <v>35</v>
      </c>
      <c r="C54" s="78" t="s">
        <v>80</v>
      </c>
      <c r="D54" s="78" t="s">
        <v>81</v>
      </c>
      <c r="E54" s="78"/>
      <c r="F54" s="78"/>
      <c r="G54" s="104">
        <f>SUM(G56+G60)</f>
        <v>19326245</v>
      </c>
      <c r="H54" s="105">
        <f>SUM(H56+H60)</f>
        <v>18532313.92</v>
      </c>
    </row>
    <row r="55" spans="1:8" ht="12.75">
      <c r="A55" s="76"/>
      <c r="B55" s="77" t="s">
        <v>116</v>
      </c>
      <c r="C55" s="78" t="s">
        <v>80</v>
      </c>
      <c r="D55" s="78" t="s">
        <v>81</v>
      </c>
      <c r="E55" s="78" t="s">
        <v>117</v>
      </c>
      <c r="F55" s="78"/>
      <c r="G55" s="79">
        <f>SUM(G56)</f>
        <v>3683338</v>
      </c>
      <c r="H55" s="80">
        <f>SUM(H56)</f>
        <v>3109496.54</v>
      </c>
    </row>
    <row r="56" spans="1:8" ht="22.5">
      <c r="A56" s="76"/>
      <c r="B56" s="82" t="s">
        <v>10</v>
      </c>
      <c r="C56" s="78" t="s">
        <v>80</v>
      </c>
      <c r="D56" s="78" t="s">
        <v>81</v>
      </c>
      <c r="E56" s="78" t="s">
        <v>117</v>
      </c>
      <c r="F56" s="78" t="s">
        <v>66</v>
      </c>
      <c r="G56" s="79">
        <v>3683338</v>
      </c>
      <c r="H56" s="85">
        <v>3109496.54</v>
      </c>
    </row>
    <row r="57" spans="1:8" ht="22.5">
      <c r="A57" s="81"/>
      <c r="B57" s="82" t="s">
        <v>36</v>
      </c>
      <c r="C57" s="78" t="s">
        <v>80</v>
      </c>
      <c r="D57" s="78" t="s">
        <v>81</v>
      </c>
      <c r="E57" s="83" t="s">
        <v>37</v>
      </c>
      <c r="F57" s="83"/>
      <c r="G57" s="84">
        <f>SUM(G58+G59)</f>
        <v>15642907</v>
      </c>
      <c r="H57" s="85">
        <f>SUM(H58+H59)</f>
        <v>15422817.38</v>
      </c>
    </row>
    <row r="58" spans="1:8" ht="75" customHeight="1">
      <c r="A58" s="81"/>
      <c r="B58" s="82" t="s">
        <v>38</v>
      </c>
      <c r="C58" s="78" t="s">
        <v>80</v>
      </c>
      <c r="D58" s="78" t="s">
        <v>81</v>
      </c>
      <c r="E58" s="83" t="s">
        <v>110</v>
      </c>
      <c r="F58" s="83"/>
      <c r="G58" s="84">
        <v>11720907</v>
      </c>
      <c r="H58" s="85">
        <v>11500817.38</v>
      </c>
    </row>
    <row r="59" spans="1:8" ht="22.5">
      <c r="A59" s="81"/>
      <c r="B59" s="82" t="s">
        <v>157</v>
      </c>
      <c r="C59" s="78" t="s">
        <v>80</v>
      </c>
      <c r="D59" s="83" t="s">
        <v>81</v>
      </c>
      <c r="E59" s="83" t="s">
        <v>158</v>
      </c>
      <c r="F59" s="83" t="s">
        <v>66</v>
      </c>
      <c r="G59" s="84">
        <v>3922000</v>
      </c>
      <c r="H59" s="85">
        <v>3922000</v>
      </c>
    </row>
    <row r="60" spans="1:8" ht="22.5">
      <c r="A60" s="81"/>
      <c r="B60" s="82" t="s">
        <v>10</v>
      </c>
      <c r="C60" s="78" t="s">
        <v>80</v>
      </c>
      <c r="D60" s="78" t="s">
        <v>81</v>
      </c>
      <c r="E60" s="83" t="s">
        <v>37</v>
      </c>
      <c r="F60" s="83">
        <v>500</v>
      </c>
      <c r="G60" s="84">
        <f>SUM(G58+G59)</f>
        <v>15642907</v>
      </c>
      <c r="H60" s="85">
        <f>SUM(H58+H59)</f>
        <v>15422817.38</v>
      </c>
    </row>
    <row r="61" spans="1:8" ht="12.75">
      <c r="A61" s="81"/>
      <c r="B61" s="73" t="s">
        <v>39</v>
      </c>
      <c r="C61" s="78" t="s">
        <v>80</v>
      </c>
      <c r="D61" s="83" t="s">
        <v>82</v>
      </c>
      <c r="E61" s="83"/>
      <c r="F61" s="83"/>
      <c r="G61" s="106">
        <f>SUM(G62+G68)</f>
        <v>11142349.23</v>
      </c>
      <c r="H61" s="106">
        <f>SUM(H62+H68+H68)</f>
        <v>8122589.46</v>
      </c>
    </row>
    <row r="62" spans="1:8" ht="12.75">
      <c r="A62" s="81"/>
      <c r="B62" s="82" t="s">
        <v>40</v>
      </c>
      <c r="C62" s="78" t="s">
        <v>80</v>
      </c>
      <c r="D62" s="83" t="s">
        <v>82</v>
      </c>
      <c r="E62" s="83" t="s">
        <v>41</v>
      </c>
      <c r="F62" s="83"/>
      <c r="G62" s="84">
        <f>SUM(G65+G66)</f>
        <v>9922349.23</v>
      </c>
      <c r="H62" s="85">
        <f>SUM(H65+H66)</f>
        <v>8122589.46</v>
      </c>
    </row>
    <row r="63" spans="1:8" ht="33.75">
      <c r="A63" s="81"/>
      <c r="B63" s="82" t="s">
        <v>169</v>
      </c>
      <c r="C63" s="78" t="s">
        <v>80</v>
      </c>
      <c r="D63" s="83" t="s">
        <v>82</v>
      </c>
      <c r="E63" s="83" t="s">
        <v>94</v>
      </c>
      <c r="F63" s="83" t="s">
        <v>66</v>
      </c>
      <c r="G63" s="84">
        <v>860000</v>
      </c>
      <c r="H63" s="85">
        <v>840509.87</v>
      </c>
    </row>
    <row r="64" spans="1:8" ht="33.75">
      <c r="A64" s="81"/>
      <c r="B64" s="82" t="s">
        <v>70</v>
      </c>
      <c r="C64" s="78" t="s">
        <v>80</v>
      </c>
      <c r="D64" s="83" t="s">
        <v>82</v>
      </c>
      <c r="E64" s="83" t="s">
        <v>94</v>
      </c>
      <c r="F64" s="83" t="s">
        <v>102</v>
      </c>
      <c r="G64" s="84">
        <v>500000</v>
      </c>
      <c r="H64" s="85">
        <v>439380</v>
      </c>
    </row>
    <row r="65" spans="1:8" ht="12.75">
      <c r="A65" s="81"/>
      <c r="B65" s="82" t="s">
        <v>42</v>
      </c>
      <c r="C65" s="78" t="s">
        <v>80</v>
      </c>
      <c r="D65" s="83" t="s">
        <v>82</v>
      </c>
      <c r="E65" s="83" t="s">
        <v>94</v>
      </c>
      <c r="F65" s="83" t="s">
        <v>102</v>
      </c>
      <c r="G65" s="84">
        <v>1360000</v>
      </c>
      <c r="H65" s="85">
        <f>SUM(H63+H64)</f>
        <v>1279889.87</v>
      </c>
    </row>
    <row r="66" spans="1:8" ht="22.5">
      <c r="A66" s="81"/>
      <c r="B66" s="82" t="s">
        <v>141</v>
      </c>
      <c r="C66" s="78" t="s">
        <v>80</v>
      </c>
      <c r="D66" s="83" t="s">
        <v>82</v>
      </c>
      <c r="E66" s="83" t="s">
        <v>94</v>
      </c>
      <c r="F66" s="83"/>
      <c r="G66" s="84">
        <f>SUM(G67)</f>
        <v>8562349.23</v>
      </c>
      <c r="H66" s="85">
        <f>SUM(H67)</f>
        <v>6842699.59</v>
      </c>
    </row>
    <row r="67" spans="1:8" ht="22.5">
      <c r="A67" s="81"/>
      <c r="B67" s="82" t="s">
        <v>10</v>
      </c>
      <c r="C67" s="78" t="s">
        <v>80</v>
      </c>
      <c r="D67" s="83" t="s">
        <v>82</v>
      </c>
      <c r="E67" s="83" t="s">
        <v>94</v>
      </c>
      <c r="F67" s="83" t="s">
        <v>66</v>
      </c>
      <c r="G67" s="84">
        <v>8562349.23</v>
      </c>
      <c r="H67" s="85">
        <v>6842699.59</v>
      </c>
    </row>
    <row r="68" spans="1:8" ht="33.75">
      <c r="A68" s="81"/>
      <c r="B68" s="82" t="s">
        <v>122</v>
      </c>
      <c r="C68" s="78" t="s">
        <v>80</v>
      </c>
      <c r="D68" s="83" t="s">
        <v>82</v>
      </c>
      <c r="E68" s="83" t="s">
        <v>111</v>
      </c>
      <c r="F68" s="83" t="s">
        <v>115</v>
      </c>
      <c r="G68" s="84">
        <v>1220000</v>
      </c>
      <c r="H68" s="85">
        <v>0</v>
      </c>
    </row>
    <row r="69" spans="1:8" ht="12.75">
      <c r="A69" s="81"/>
      <c r="B69" s="73" t="s">
        <v>44</v>
      </c>
      <c r="C69" s="78" t="s">
        <v>80</v>
      </c>
      <c r="D69" s="83" t="s">
        <v>83</v>
      </c>
      <c r="E69" s="83"/>
      <c r="F69" s="83"/>
      <c r="G69" s="106">
        <f>SUM(G70)</f>
        <v>70630760</v>
      </c>
      <c r="H69" s="106">
        <f>SUM(H70)</f>
        <v>65553531.84</v>
      </c>
    </row>
    <row r="70" spans="1:8" ht="12.75">
      <c r="A70" s="81"/>
      <c r="B70" s="82" t="s">
        <v>44</v>
      </c>
      <c r="C70" s="78" t="s">
        <v>80</v>
      </c>
      <c r="D70" s="83" t="s">
        <v>83</v>
      </c>
      <c r="E70" s="83" t="s">
        <v>45</v>
      </c>
      <c r="F70" s="83"/>
      <c r="G70" s="84">
        <f>SUM(G76+G71+G75+G77+G72)</f>
        <v>70630760</v>
      </c>
      <c r="H70" s="84">
        <f>SUM(H76+H71+H75+H77+H72)</f>
        <v>65553531.84</v>
      </c>
    </row>
    <row r="71" spans="1:8" ht="12.75">
      <c r="A71" s="81"/>
      <c r="B71" s="82" t="s">
        <v>140</v>
      </c>
      <c r="C71" s="78" t="s">
        <v>80</v>
      </c>
      <c r="D71" s="83" t="s">
        <v>83</v>
      </c>
      <c r="E71" s="83" t="s">
        <v>46</v>
      </c>
      <c r="F71" s="83">
        <v>500</v>
      </c>
      <c r="G71" s="84">
        <v>5400000</v>
      </c>
      <c r="H71" s="85">
        <v>5199109.74</v>
      </c>
    </row>
    <row r="72" spans="1:8" ht="33.75">
      <c r="A72" s="81"/>
      <c r="B72" s="82" t="s">
        <v>47</v>
      </c>
      <c r="C72" s="78" t="s">
        <v>80</v>
      </c>
      <c r="D72" s="83" t="s">
        <v>83</v>
      </c>
      <c r="E72" s="83" t="s">
        <v>139</v>
      </c>
      <c r="F72" s="83"/>
      <c r="G72" s="84">
        <f>SUM(G74+G73)</f>
        <v>7731876</v>
      </c>
      <c r="H72" s="84">
        <f>SUM(H74+H73)</f>
        <v>7491791.56</v>
      </c>
    </row>
    <row r="73" spans="1:8" ht="33.75">
      <c r="A73" s="81"/>
      <c r="B73" s="82" t="s">
        <v>47</v>
      </c>
      <c r="C73" s="78" t="s">
        <v>80</v>
      </c>
      <c r="D73" s="83" t="s">
        <v>83</v>
      </c>
      <c r="E73" s="83" t="s">
        <v>103</v>
      </c>
      <c r="F73" s="83">
        <v>500</v>
      </c>
      <c r="G73" s="84">
        <v>5231876</v>
      </c>
      <c r="H73" s="85">
        <v>5260886.56</v>
      </c>
    </row>
    <row r="74" spans="1:8" ht="22.5">
      <c r="A74" s="81"/>
      <c r="B74" s="82" t="s">
        <v>48</v>
      </c>
      <c r="C74" s="78" t="s">
        <v>80</v>
      </c>
      <c r="D74" s="83" t="s">
        <v>83</v>
      </c>
      <c r="E74" s="83" t="s">
        <v>49</v>
      </c>
      <c r="F74" s="83">
        <v>500</v>
      </c>
      <c r="G74" s="84">
        <v>2500000</v>
      </c>
      <c r="H74" s="85">
        <v>2230905</v>
      </c>
    </row>
    <row r="75" spans="1:8" ht="12.75">
      <c r="A75" s="86"/>
      <c r="B75" s="87" t="s">
        <v>113</v>
      </c>
      <c r="C75" s="78" t="s">
        <v>80</v>
      </c>
      <c r="D75" s="83" t="s">
        <v>83</v>
      </c>
      <c r="E75" s="89" t="s">
        <v>114</v>
      </c>
      <c r="F75" s="89" t="s">
        <v>66</v>
      </c>
      <c r="G75" s="90">
        <v>398824</v>
      </c>
      <c r="H75" s="85">
        <v>397425</v>
      </c>
    </row>
    <row r="76" spans="1:8" ht="22.5">
      <c r="A76" s="86"/>
      <c r="B76" s="87" t="s">
        <v>142</v>
      </c>
      <c r="C76" s="78" t="s">
        <v>80</v>
      </c>
      <c r="D76" s="83" t="s">
        <v>83</v>
      </c>
      <c r="E76" s="89" t="s">
        <v>50</v>
      </c>
      <c r="F76" s="89">
        <v>500</v>
      </c>
      <c r="G76" s="90">
        <v>34708500</v>
      </c>
      <c r="H76" s="85">
        <v>30073649.54</v>
      </c>
    </row>
    <row r="77" spans="1:8" ht="23.25" thickBot="1">
      <c r="A77" s="86"/>
      <c r="B77" s="87" t="s">
        <v>143</v>
      </c>
      <c r="C77" s="88" t="s">
        <v>80</v>
      </c>
      <c r="D77" s="89" t="s">
        <v>83</v>
      </c>
      <c r="E77" s="89" t="s">
        <v>43</v>
      </c>
      <c r="F77" s="89">
        <v>500</v>
      </c>
      <c r="G77" s="90">
        <v>22391560</v>
      </c>
      <c r="H77" s="91">
        <v>22391556</v>
      </c>
    </row>
    <row r="78" spans="1:8" ht="13.5" thickBot="1">
      <c r="A78" s="92">
        <v>6</v>
      </c>
      <c r="B78" s="93" t="s">
        <v>51</v>
      </c>
      <c r="C78" s="94"/>
      <c r="D78" s="94"/>
      <c r="E78" s="94"/>
      <c r="F78" s="94"/>
      <c r="G78" s="96">
        <f>SUM(G79+G82)</f>
        <v>723000</v>
      </c>
      <c r="H78" s="96">
        <f>SUM(H79+H82)</f>
        <v>667961.83</v>
      </c>
    </row>
    <row r="79" spans="1:8" ht="12.75">
      <c r="A79" s="102"/>
      <c r="B79" s="77" t="s">
        <v>184</v>
      </c>
      <c r="C79" s="88" t="s">
        <v>84</v>
      </c>
      <c r="D79" s="88"/>
      <c r="E79" s="88"/>
      <c r="F79" s="88"/>
      <c r="G79" s="101">
        <f>SUM(G80)</f>
        <v>50000</v>
      </c>
      <c r="H79" s="101">
        <f>SUM(H80)</f>
        <v>50000</v>
      </c>
    </row>
    <row r="80" spans="1:8" ht="12.75">
      <c r="A80" s="102"/>
      <c r="B80" s="77" t="s">
        <v>184</v>
      </c>
      <c r="C80" s="88" t="s">
        <v>84</v>
      </c>
      <c r="D80" s="88" t="s">
        <v>183</v>
      </c>
      <c r="E80" s="88"/>
      <c r="F80" s="88"/>
      <c r="G80" s="101">
        <f>SUM(G81)</f>
        <v>50000</v>
      </c>
      <c r="H80" s="101">
        <f>SUM(H81)</f>
        <v>50000</v>
      </c>
    </row>
    <row r="81" spans="1:8" ht="22.5">
      <c r="A81" s="102"/>
      <c r="B81" s="87" t="s">
        <v>53</v>
      </c>
      <c r="C81" s="88" t="s">
        <v>84</v>
      </c>
      <c r="D81" s="88" t="s">
        <v>183</v>
      </c>
      <c r="E81" s="88" t="s">
        <v>185</v>
      </c>
      <c r="F81" s="88" t="s">
        <v>91</v>
      </c>
      <c r="G81" s="101">
        <v>50000</v>
      </c>
      <c r="H81" s="103">
        <v>50000</v>
      </c>
    </row>
    <row r="82" spans="1:8" ht="12.75">
      <c r="A82" s="76"/>
      <c r="B82" s="77" t="s">
        <v>52</v>
      </c>
      <c r="C82" s="78" t="s">
        <v>84</v>
      </c>
      <c r="D82" s="78" t="s">
        <v>85</v>
      </c>
      <c r="E82" s="78"/>
      <c r="F82" s="78"/>
      <c r="G82" s="79">
        <f>SUM(G83)</f>
        <v>673000</v>
      </c>
      <c r="H82" s="80">
        <f>SUM(H83)</f>
        <v>617961.83</v>
      </c>
    </row>
    <row r="83" spans="1:8" ht="23.25" thickBot="1">
      <c r="A83" s="86"/>
      <c r="B83" s="87" t="s">
        <v>53</v>
      </c>
      <c r="C83" s="89" t="s">
        <v>84</v>
      </c>
      <c r="D83" s="88" t="s">
        <v>85</v>
      </c>
      <c r="E83" s="89" t="s">
        <v>93</v>
      </c>
      <c r="F83" s="89">
        <v>500</v>
      </c>
      <c r="G83" s="90">
        <v>673000</v>
      </c>
      <c r="H83" s="91">
        <v>617961.83</v>
      </c>
    </row>
    <row r="84" spans="1:8" ht="13.5" thickBot="1">
      <c r="A84" s="92">
        <v>7</v>
      </c>
      <c r="B84" s="93" t="s">
        <v>123</v>
      </c>
      <c r="C84" s="94" t="s">
        <v>89</v>
      </c>
      <c r="D84" s="94">
        <v>0</v>
      </c>
      <c r="E84" s="94"/>
      <c r="F84" s="94"/>
      <c r="G84" s="96">
        <f>SUM(G85+G93+G91)</f>
        <v>11112250</v>
      </c>
      <c r="H84" s="96">
        <f>SUM(H85+H91+H93)</f>
        <v>10097707.46</v>
      </c>
    </row>
    <row r="85" spans="1:8" ht="12.75">
      <c r="A85" s="76"/>
      <c r="B85" s="77" t="s">
        <v>54</v>
      </c>
      <c r="C85" s="78" t="s">
        <v>89</v>
      </c>
      <c r="D85" s="78" t="s">
        <v>90</v>
      </c>
      <c r="E85" s="78"/>
      <c r="F85" s="78"/>
      <c r="G85" s="79">
        <f>SUM(G86)</f>
        <v>10074364</v>
      </c>
      <c r="H85" s="80">
        <f>SUM(H86)</f>
        <v>9221261.46</v>
      </c>
    </row>
    <row r="86" spans="1:8" ht="22.5">
      <c r="A86" s="81"/>
      <c r="B86" s="82" t="s">
        <v>154</v>
      </c>
      <c r="C86" s="83" t="s">
        <v>89</v>
      </c>
      <c r="D86" s="78" t="s">
        <v>90</v>
      </c>
      <c r="E86" s="83" t="s">
        <v>55</v>
      </c>
      <c r="F86" s="83"/>
      <c r="G86" s="84">
        <f>SUM(G87)</f>
        <v>10074364</v>
      </c>
      <c r="H86" s="85">
        <f>SUM(H87)</f>
        <v>9221261.46</v>
      </c>
    </row>
    <row r="87" spans="1:8" ht="22.5">
      <c r="A87" s="81"/>
      <c r="B87" s="82" t="s">
        <v>56</v>
      </c>
      <c r="C87" s="83" t="s">
        <v>89</v>
      </c>
      <c r="D87" s="78" t="s">
        <v>90</v>
      </c>
      <c r="E87" s="83" t="s">
        <v>57</v>
      </c>
      <c r="F87" s="83"/>
      <c r="G87" s="84">
        <f>SUM(G89+G90)</f>
        <v>10074364</v>
      </c>
      <c r="H87" s="84">
        <f>SUM(H90+H88)</f>
        <v>9221261.46</v>
      </c>
    </row>
    <row r="88" spans="1:8" ht="12.75">
      <c r="A88" s="81"/>
      <c r="B88" s="82" t="s">
        <v>155</v>
      </c>
      <c r="C88" s="83" t="s">
        <v>89</v>
      </c>
      <c r="D88" s="78" t="s">
        <v>90</v>
      </c>
      <c r="E88" s="83" t="s">
        <v>57</v>
      </c>
      <c r="F88" s="83" t="s">
        <v>91</v>
      </c>
      <c r="G88" s="84">
        <f>SUM(G89)</f>
        <v>9494364</v>
      </c>
      <c r="H88" s="85">
        <f>SUM(H89)</f>
        <v>8799724.97</v>
      </c>
    </row>
    <row r="89" spans="1:8" ht="12.75">
      <c r="A89" s="81"/>
      <c r="B89" s="82" t="s">
        <v>98</v>
      </c>
      <c r="C89" s="83" t="s">
        <v>89</v>
      </c>
      <c r="D89" s="78" t="s">
        <v>90</v>
      </c>
      <c r="E89" s="83" t="s">
        <v>57</v>
      </c>
      <c r="F89" s="83" t="s">
        <v>91</v>
      </c>
      <c r="G89" s="84">
        <v>9494364</v>
      </c>
      <c r="H89" s="85">
        <v>8799724.97</v>
      </c>
    </row>
    <row r="90" spans="1:8" ht="12.75">
      <c r="A90" s="98"/>
      <c r="B90" s="87" t="s">
        <v>98</v>
      </c>
      <c r="C90" s="89" t="s">
        <v>89</v>
      </c>
      <c r="D90" s="88" t="s">
        <v>90</v>
      </c>
      <c r="E90" s="89" t="s">
        <v>99</v>
      </c>
      <c r="F90" s="88" t="s">
        <v>91</v>
      </c>
      <c r="G90" s="90">
        <v>580000</v>
      </c>
      <c r="H90" s="85">
        <v>421536.49</v>
      </c>
    </row>
    <row r="91" spans="1:8" ht="12.75">
      <c r="A91" s="98"/>
      <c r="B91" s="87" t="s">
        <v>176</v>
      </c>
      <c r="C91" s="89" t="s">
        <v>89</v>
      </c>
      <c r="D91" s="88" t="s">
        <v>90</v>
      </c>
      <c r="E91" s="89" t="s">
        <v>174</v>
      </c>
      <c r="F91" s="88"/>
      <c r="G91" s="90">
        <f>SUM(G92)</f>
        <v>100000</v>
      </c>
      <c r="H91" s="91">
        <f>SUM(H92)</f>
        <v>97755</v>
      </c>
    </row>
    <row r="92" spans="1:8" ht="22.5">
      <c r="A92" s="98"/>
      <c r="B92" s="87" t="s">
        <v>175</v>
      </c>
      <c r="C92" s="89" t="s">
        <v>89</v>
      </c>
      <c r="D92" s="88" t="s">
        <v>90</v>
      </c>
      <c r="E92" s="89" t="s">
        <v>174</v>
      </c>
      <c r="F92" s="88" t="s">
        <v>91</v>
      </c>
      <c r="G92" s="90">
        <v>100000</v>
      </c>
      <c r="H92" s="85">
        <v>97755</v>
      </c>
    </row>
    <row r="93" spans="1:8" ht="22.5">
      <c r="A93" s="81"/>
      <c r="B93" s="82" t="s">
        <v>167</v>
      </c>
      <c r="C93" s="83" t="s">
        <v>89</v>
      </c>
      <c r="D93" s="83" t="s">
        <v>165</v>
      </c>
      <c r="E93" s="83"/>
      <c r="F93" s="83"/>
      <c r="G93" s="84">
        <f>SUM(G94)</f>
        <v>937886</v>
      </c>
      <c r="H93" s="85">
        <f>SUM(H94)</f>
        <v>778691</v>
      </c>
    </row>
    <row r="94" spans="1:8" ht="22.5">
      <c r="A94" s="81"/>
      <c r="B94" s="82" t="s">
        <v>53</v>
      </c>
      <c r="C94" s="83" t="s">
        <v>89</v>
      </c>
      <c r="D94" s="83" t="s">
        <v>165</v>
      </c>
      <c r="E94" s="83" t="s">
        <v>37</v>
      </c>
      <c r="F94" s="83" t="s">
        <v>66</v>
      </c>
      <c r="G94" s="84">
        <f>SUM(G95)</f>
        <v>937886</v>
      </c>
      <c r="H94" s="85">
        <f>SUM(H95)</f>
        <v>778691</v>
      </c>
    </row>
    <row r="95" spans="1:8" ht="23.25" thickBot="1">
      <c r="A95" s="98"/>
      <c r="B95" s="100" t="s">
        <v>168</v>
      </c>
      <c r="C95" s="88" t="s">
        <v>89</v>
      </c>
      <c r="D95" s="88" t="s">
        <v>165</v>
      </c>
      <c r="E95" s="88" t="s">
        <v>166</v>
      </c>
      <c r="F95" s="88" t="s">
        <v>66</v>
      </c>
      <c r="G95" s="101">
        <v>937886</v>
      </c>
      <c r="H95" s="91">
        <v>778691</v>
      </c>
    </row>
    <row r="96" spans="1:9" ht="13.5" thickBot="1">
      <c r="A96" s="92">
        <v>8</v>
      </c>
      <c r="B96" s="93" t="s">
        <v>60</v>
      </c>
      <c r="C96" s="94">
        <v>1000</v>
      </c>
      <c r="D96" s="94">
        <v>0</v>
      </c>
      <c r="E96" s="94"/>
      <c r="F96" s="94"/>
      <c r="G96" s="96">
        <f>SUM(G103+G101+G97)</f>
        <v>1809067</v>
      </c>
      <c r="H96" s="96">
        <f>SUM(H103+H101+H97)</f>
        <v>1252144.97</v>
      </c>
      <c r="I96" s="58"/>
    </row>
    <row r="97" spans="1:9" ht="12.75">
      <c r="A97" s="76"/>
      <c r="B97" s="77" t="s">
        <v>146</v>
      </c>
      <c r="C97" s="78">
        <v>1000</v>
      </c>
      <c r="D97" s="78" t="s">
        <v>104</v>
      </c>
      <c r="E97" s="78"/>
      <c r="F97" s="78"/>
      <c r="G97" s="79">
        <f>SUM(G100)</f>
        <v>143810</v>
      </c>
      <c r="H97" s="80">
        <f>SUM(H100)</f>
        <v>142512</v>
      </c>
      <c r="I97" s="57"/>
    </row>
    <row r="98" spans="1:9" ht="22.5">
      <c r="A98" s="81"/>
      <c r="B98" s="82" t="s">
        <v>147</v>
      </c>
      <c r="C98" s="83" t="s">
        <v>86</v>
      </c>
      <c r="D98" s="83" t="s">
        <v>104</v>
      </c>
      <c r="E98" s="83" t="s">
        <v>148</v>
      </c>
      <c r="F98" s="83"/>
      <c r="G98" s="84">
        <f>SUM(G99)</f>
        <v>143810</v>
      </c>
      <c r="H98" s="85">
        <f>SUM(H99)</f>
        <v>142512</v>
      </c>
      <c r="I98" s="57"/>
    </row>
    <row r="99" spans="1:9" ht="24" customHeight="1">
      <c r="A99" s="81"/>
      <c r="B99" s="82" t="s">
        <v>149</v>
      </c>
      <c r="C99" s="83" t="s">
        <v>86</v>
      </c>
      <c r="D99" s="83" t="s">
        <v>104</v>
      </c>
      <c r="E99" s="83" t="s">
        <v>148</v>
      </c>
      <c r="F99" s="83"/>
      <c r="G99" s="84">
        <f>SUM(G100)</f>
        <v>143810</v>
      </c>
      <c r="H99" s="85">
        <f>SUM(H100)</f>
        <v>142512</v>
      </c>
      <c r="I99" s="57"/>
    </row>
    <row r="100" spans="1:9" ht="12.75">
      <c r="A100" s="81"/>
      <c r="B100" s="82" t="s">
        <v>61</v>
      </c>
      <c r="C100" s="83" t="s">
        <v>86</v>
      </c>
      <c r="D100" s="83" t="s">
        <v>104</v>
      </c>
      <c r="E100" s="83" t="s">
        <v>107</v>
      </c>
      <c r="F100" s="83" t="s">
        <v>105</v>
      </c>
      <c r="G100" s="84">
        <v>143810</v>
      </c>
      <c r="H100" s="85">
        <v>142512</v>
      </c>
      <c r="I100" s="57"/>
    </row>
    <row r="101" spans="1:9" ht="22.5">
      <c r="A101" s="81"/>
      <c r="B101" s="82" t="s">
        <v>150</v>
      </c>
      <c r="C101" s="83" t="s">
        <v>86</v>
      </c>
      <c r="D101" s="83" t="s">
        <v>112</v>
      </c>
      <c r="E101" s="83" t="s">
        <v>151</v>
      </c>
      <c r="F101" s="83"/>
      <c r="G101" s="84">
        <f>SUM(G102)</f>
        <v>1600000</v>
      </c>
      <c r="H101" s="85">
        <f>SUM(H102)</f>
        <v>1094375.97</v>
      </c>
      <c r="I101" s="57"/>
    </row>
    <row r="102" spans="1:9" ht="12.75">
      <c r="A102" s="81"/>
      <c r="B102" s="82" t="s">
        <v>61</v>
      </c>
      <c r="C102" s="83" t="s">
        <v>86</v>
      </c>
      <c r="D102" s="83" t="s">
        <v>112</v>
      </c>
      <c r="E102" s="83" t="s">
        <v>151</v>
      </c>
      <c r="F102" s="83" t="s">
        <v>105</v>
      </c>
      <c r="G102" s="84">
        <v>1600000</v>
      </c>
      <c r="H102" s="85">
        <v>1094375.97</v>
      </c>
      <c r="I102" s="57"/>
    </row>
    <row r="103" spans="1:9" ht="12.75">
      <c r="A103" s="81"/>
      <c r="B103" s="82" t="s">
        <v>152</v>
      </c>
      <c r="C103" s="83" t="s">
        <v>86</v>
      </c>
      <c r="D103" s="83" t="s">
        <v>112</v>
      </c>
      <c r="E103" s="83" t="s">
        <v>153</v>
      </c>
      <c r="F103" s="83"/>
      <c r="G103" s="84">
        <f>SUM(G104)</f>
        <v>65257</v>
      </c>
      <c r="H103" s="85">
        <f>SUM(H104)</f>
        <v>15257</v>
      </c>
      <c r="I103" s="57"/>
    </row>
    <row r="104" spans="1:9" ht="13.5" thickBot="1">
      <c r="A104" s="98"/>
      <c r="B104" s="100" t="s">
        <v>61</v>
      </c>
      <c r="C104" s="88" t="s">
        <v>86</v>
      </c>
      <c r="D104" s="88" t="s">
        <v>112</v>
      </c>
      <c r="E104" s="88" t="s">
        <v>153</v>
      </c>
      <c r="F104" s="88" t="s">
        <v>105</v>
      </c>
      <c r="G104" s="101">
        <v>65257</v>
      </c>
      <c r="H104" s="91">
        <v>15257</v>
      </c>
      <c r="I104" s="57"/>
    </row>
    <row r="105" spans="1:8" ht="15.75" customHeight="1" thickBot="1">
      <c r="A105" s="92">
        <v>9</v>
      </c>
      <c r="B105" s="93" t="s">
        <v>58</v>
      </c>
      <c r="C105" s="94" t="s">
        <v>87</v>
      </c>
      <c r="D105" s="94">
        <v>0</v>
      </c>
      <c r="E105" s="94"/>
      <c r="F105" s="94"/>
      <c r="G105" s="96">
        <f>SUM(G106+G110)</f>
        <v>8348103</v>
      </c>
      <c r="H105" s="97">
        <f>SUM(H106+H110)</f>
        <v>7789958.73</v>
      </c>
    </row>
    <row r="106" spans="1:8" ht="12.75">
      <c r="A106" s="76"/>
      <c r="B106" s="77" t="s">
        <v>124</v>
      </c>
      <c r="C106" s="78" t="s">
        <v>121</v>
      </c>
      <c r="D106" s="78" t="s">
        <v>120</v>
      </c>
      <c r="E106" s="78"/>
      <c r="F106" s="78"/>
      <c r="G106" s="79">
        <f>SUM(G107)</f>
        <v>8098103</v>
      </c>
      <c r="H106" s="80">
        <f>SUM(H107)</f>
        <v>7550336.82</v>
      </c>
    </row>
    <row r="107" spans="1:8" ht="25.5" customHeight="1">
      <c r="A107" s="81"/>
      <c r="B107" s="82" t="s">
        <v>56</v>
      </c>
      <c r="C107" s="78" t="s">
        <v>121</v>
      </c>
      <c r="D107" s="78" t="s">
        <v>120</v>
      </c>
      <c r="E107" s="83" t="s">
        <v>59</v>
      </c>
      <c r="F107" s="83"/>
      <c r="G107" s="84">
        <f>SUM(G109)</f>
        <v>8098103</v>
      </c>
      <c r="H107" s="85">
        <f>SUM(H109)</f>
        <v>7550336.82</v>
      </c>
    </row>
    <row r="108" spans="1:8" ht="21.75" customHeight="1">
      <c r="A108" s="81"/>
      <c r="B108" s="82" t="s">
        <v>155</v>
      </c>
      <c r="C108" s="78" t="s">
        <v>121</v>
      </c>
      <c r="D108" s="78" t="s">
        <v>120</v>
      </c>
      <c r="E108" s="83" t="s">
        <v>59</v>
      </c>
      <c r="F108" s="83" t="s">
        <v>91</v>
      </c>
      <c r="G108" s="84">
        <f>SUM(G109)</f>
        <v>8098103</v>
      </c>
      <c r="H108" s="85">
        <f>SUM(H109)</f>
        <v>7550336.82</v>
      </c>
    </row>
    <row r="109" spans="1:8" ht="12.75">
      <c r="A109" s="81"/>
      <c r="B109" s="107" t="s">
        <v>100</v>
      </c>
      <c r="C109" s="78" t="s">
        <v>121</v>
      </c>
      <c r="D109" s="78" t="s">
        <v>120</v>
      </c>
      <c r="E109" s="83" t="s">
        <v>59</v>
      </c>
      <c r="F109" s="83" t="s">
        <v>91</v>
      </c>
      <c r="G109" s="108">
        <v>8098103</v>
      </c>
      <c r="H109" s="85">
        <v>7550336.82</v>
      </c>
    </row>
    <row r="110" spans="1:8" ht="13.5" thickBot="1">
      <c r="A110" s="86"/>
      <c r="B110" s="109" t="s">
        <v>100</v>
      </c>
      <c r="C110" s="88" t="s">
        <v>121</v>
      </c>
      <c r="D110" s="88" t="s">
        <v>120</v>
      </c>
      <c r="E110" s="89" t="s">
        <v>101</v>
      </c>
      <c r="F110" s="89" t="s">
        <v>91</v>
      </c>
      <c r="G110" s="90">
        <v>250000</v>
      </c>
      <c r="H110" s="91">
        <v>239621.91</v>
      </c>
    </row>
    <row r="111" spans="1:8" ht="13.5" thickBot="1">
      <c r="A111" s="92">
        <v>10</v>
      </c>
      <c r="B111" s="110" t="s">
        <v>126</v>
      </c>
      <c r="C111" s="94" t="s">
        <v>127</v>
      </c>
      <c r="D111" s="94"/>
      <c r="E111" s="94"/>
      <c r="F111" s="94"/>
      <c r="G111" s="96">
        <f>SUM(G112)</f>
        <v>400000</v>
      </c>
      <c r="H111" s="97">
        <f>SUM(H112)</f>
        <v>329760</v>
      </c>
    </row>
    <row r="112" spans="1:8" ht="12.75">
      <c r="A112" s="76"/>
      <c r="B112" s="111" t="s">
        <v>125</v>
      </c>
      <c r="C112" s="78" t="s">
        <v>127</v>
      </c>
      <c r="D112" s="78" t="s">
        <v>128</v>
      </c>
      <c r="E112" s="78"/>
      <c r="F112" s="78"/>
      <c r="G112" s="79">
        <f>SUM(G113)</f>
        <v>400000</v>
      </c>
      <c r="H112" s="80">
        <f>SUM(H113)</f>
        <v>329760</v>
      </c>
    </row>
    <row r="113" spans="1:8" ht="22.5">
      <c r="A113" s="81"/>
      <c r="B113" s="107" t="s">
        <v>129</v>
      </c>
      <c r="C113" s="83" t="s">
        <v>127</v>
      </c>
      <c r="D113" s="83" t="s">
        <v>128</v>
      </c>
      <c r="E113" s="83" t="s">
        <v>130</v>
      </c>
      <c r="F113" s="83"/>
      <c r="G113" s="84">
        <f>SUM(G115)</f>
        <v>400000</v>
      </c>
      <c r="H113" s="85">
        <f>SUM(H115)</f>
        <v>329760</v>
      </c>
    </row>
    <row r="114" spans="1:8" ht="22.5">
      <c r="A114" s="86"/>
      <c r="B114" s="109" t="s">
        <v>170</v>
      </c>
      <c r="C114" s="83" t="s">
        <v>127</v>
      </c>
      <c r="D114" s="83" t="s">
        <v>128</v>
      </c>
      <c r="E114" s="83" t="s">
        <v>131</v>
      </c>
      <c r="F114" s="89"/>
      <c r="G114" s="90">
        <f>SUM(G115)</f>
        <v>400000</v>
      </c>
      <c r="H114" s="91">
        <f>SUM(H115)</f>
        <v>329760</v>
      </c>
    </row>
    <row r="115" spans="1:8" ht="23.25" thickBot="1">
      <c r="A115" s="112"/>
      <c r="B115" s="113" t="s">
        <v>10</v>
      </c>
      <c r="C115" s="114" t="s">
        <v>127</v>
      </c>
      <c r="D115" s="114" t="s">
        <v>128</v>
      </c>
      <c r="E115" s="114" t="s">
        <v>131</v>
      </c>
      <c r="F115" s="114" t="s">
        <v>66</v>
      </c>
      <c r="G115" s="115">
        <v>400000</v>
      </c>
      <c r="H115" s="116">
        <v>329760</v>
      </c>
    </row>
    <row r="116" spans="1:8" ht="12.75">
      <c r="A116" s="117"/>
      <c r="B116" s="117"/>
      <c r="C116" s="118"/>
      <c r="D116" s="118"/>
      <c r="E116" s="118"/>
      <c r="F116" s="118"/>
      <c r="G116" s="119"/>
      <c r="H116" s="119"/>
    </row>
    <row r="117" spans="1:8" ht="12.75">
      <c r="A117" s="117"/>
      <c r="B117" s="117"/>
      <c r="C117" s="118"/>
      <c r="D117" s="118"/>
      <c r="E117" s="118"/>
      <c r="F117" s="118"/>
      <c r="G117" s="119"/>
      <c r="H117" s="119"/>
    </row>
    <row r="118" spans="1:8" ht="12.75">
      <c r="A118" s="117"/>
      <c r="B118" s="117" t="s">
        <v>97</v>
      </c>
      <c r="C118" s="118"/>
      <c r="D118" s="118"/>
      <c r="E118" s="118"/>
      <c r="F118" s="118"/>
      <c r="G118" s="119"/>
      <c r="H118" s="119"/>
    </row>
    <row r="119" spans="1:8" ht="12.75">
      <c r="A119" s="117"/>
      <c r="B119" s="117"/>
      <c r="C119" s="118"/>
      <c r="D119" s="118"/>
      <c r="E119" s="118"/>
      <c r="F119" s="118"/>
      <c r="G119" s="119"/>
      <c r="H119" s="119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2:H108"/>
  <sheetViews>
    <sheetView workbookViewId="0" topLeftCell="A1">
      <selection activeCell="B17" sqref="B17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34" customWidth="1"/>
    <col min="8" max="8" width="13.8515625" style="0" customWidth="1"/>
  </cols>
  <sheetData>
    <row r="11" ht="13.5" thickBot="1"/>
    <row r="12" spans="1:7" ht="13.5" thickBot="1">
      <c r="A12" s="1"/>
      <c r="B12" s="4"/>
      <c r="C12" s="2"/>
      <c r="D12" s="2"/>
      <c r="E12" s="2"/>
      <c r="F12" s="2"/>
      <c r="G12" s="35"/>
    </row>
    <row r="13" spans="1:8" s="6" customFormat="1" ht="13.5" thickBot="1">
      <c r="A13" s="15"/>
      <c r="B13" s="18"/>
      <c r="C13" s="17"/>
      <c r="D13" s="17"/>
      <c r="E13" s="17"/>
      <c r="F13" s="17"/>
      <c r="G13" s="36"/>
      <c r="H13" s="20"/>
    </row>
    <row r="14" spans="1:8" s="6" customFormat="1" ht="13.5" thickBot="1">
      <c r="A14" s="15"/>
      <c r="B14" s="16"/>
      <c r="C14" s="17"/>
      <c r="D14" s="17"/>
      <c r="E14" s="17"/>
      <c r="F14" s="17"/>
      <c r="G14" s="37"/>
      <c r="H14" s="20"/>
    </row>
    <row r="15" spans="1:7" ht="49.5" customHeight="1">
      <c r="A15" s="26"/>
      <c r="B15" s="9"/>
      <c r="C15" s="24"/>
      <c r="D15" s="10"/>
      <c r="E15" s="10"/>
      <c r="F15" s="10"/>
      <c r="G15" s="38"/>
    </row>
    <row r="16" spans="1:7" ht="51.75" customHeight="1">
      <c r="A16" s="26"/>
      <c r="B16" s="9"/>
      <c r="C16" s="24"/>
      <c r="D16" s="10"/>
      <c r="E16" s="10"/>
      <c r="F16" s="10"/>
      <c r="G16" s="38"/>
    </row>
    <row r="17" spans="1:7" ht="12.75" customHeight="1">
      <c r="A17" s="26"/>
      <c r="B17" s="9"/>
      <c r="C17" s="24"/>
      <c r="D17" s="10"/>
      <c r="E17" s="10"/>
      <c r="F17" s="10"/>
      <c r="G17" s="38"/>
    </row>
    <row r="18" spans="1:7" ht="22.5" customHeight="1">
      <c r="A18" s="26"/>
      <c r="B18" s="9"/>
      <c r="C18" s="24"/>
      <c r="D18" s="10"/>
      <c r="E18" s="10"/>
      <c r="F18" s="10"/>
      <c r="G18" s="38"/>
    </row>
    <row r="19" spans="1:7" ht="12.75" customHeight="1">
      <c r="A19" s="26"/>
      <c r="B19" s="9"/>
      <c r="C19" s="24"/>
      <c r="D19" s="10"/>
      <c r="E19" s="10"/>
      <c r="F19" s="10"/>
      <c r="G19" s="38"/>
    </row>
    <row r="20" spans="1:7" ht="24.75" customHeight="1">
      <c r="A20" s="26"/>
      <c r="B20" s="9"/>
      <c r="C20" s="24"/>
      <c r="D20" s="10"/>
      <c r="E20" s="10"/>
      <c r="F20" s="10"/>
      <c r="G20" s="38"/>
    </row>
    <row r="21" spans="1:7" ht="11.25" customHeight="1">
      <c r="A21" s="26"/>
      <c r="B21" s="9"/>
      <c r="C21" s="24"/>
      <c r="D21" s="10"/>
      <c r="E21" s="10"/>
      <c r="F21" s="10"/>
      <c r="G21" s="38"/>
    </row>
    <row r="22" spans="1:7" ht="13.5" customHeight="1">
      <c r="A22" s="26"/>
      <c r="B22" s="9"/>
      <c r="C22" s="24"/>
      <c r="D22" s="10"/>
      <c r="E22" s="10"/>
      <c r="F22" s="10"/>
      <c r="G22" s="38"/>
    </row>
    <row r="23" spans="1:7" ht="14.25" customHeight="1">
      <c r="A23" s="26"/>
      <c r="B23" s="9"/>
      <c r="C23" s="24"/>
      <c r="D23" s="10"/>
      <c r="E23" s="10"/>
      <c r="F23" s="10"/>
      <c r="G23" s="38"/>
    </row>
    <row r="24" spans="1:7" ht="15" customHeight="1">
      <c r="A24" s="26"/>
      <c r="B24" s="9"/>
      <c r="C24" s="24"/>
      <c r="D24" s="10"/>
      <c r="E24" s="10"/>
      <c r="F24" s="10"/>
      <c r="G24" s="38"/>
    </row>
    <row r="25" spans="1:7" ht="15" customHeight="1">
      <c r="A25" s="26"/>
      <c r="B25" s="9"/>
      <c r="C25" s="24"/>
      <c r="D25" s="10"/>
      <c r="E25" s="10"/>
      <c r="F25" s="10"/>
      <c r="G25" s="38"/>
    </row>
    <row r="26" spans="1:7" ht="36.75" customHeight="1">
      <c r="A26" s="26"/>
      <c r="B26" s="9"/>
      <c r="C26" s="24"/>
      <c r="D26" s="10"/>
      <c r="E26" s="10"/>
      <c r="F26" s="10"/>
      <c r="G26" s="38"/>
    </row>
    <row r="27" spans="1:7" ht="50.25" customHeight="1">
      <c r="A27" s="26"/>
      <c r="B27" s="9"/>
      <c r="C27" s="24"/>
      <c r="D27" s="10"/>
      <c r="E27" s="10"/>
      <c r="F27" s="10"/>
      <c r="G27" s="38"/>
    </row>
    <row r="28" spans="1:7" ht="37.5" customHeight="1">
      <c r="A28" s="26"/>
      <c r="B28" s="9"/>
      <c r="C28" s="24"/>
      <c r="D28" s="10"/>
      <c r="E28" s="10"/>
      <c r="F28" s="10"/>
      <c r="G28" s="38"/>
    </row>
    <row r="29" spans="1:7" ht="15" customHeight="1" thickBot="1">
      <c r="A29" s="26"/>
      <c r="B29" s="9"/>
      <c r="C29" s="24"/>
      <c r="D29" s="10"/>
      <c r="E29" s="10"/>
      <c r="F29" s="10"/>
      <c r="G29" s="38"/>
    </row>
    <row r="30" spans="1:7" s="6" customFormat="1" ht="14.25" customHeight="1" thickBot="1">
      <c r="A30" s="15"/>
      <c r="B30" s="16"/>
      <c r="C30" s="17"/>
      <c r="D30" s="17"/>
      <c r="E30" s="17"/>
      <c r="F30" s="17"/>
      <c r="G30" s="37"/>
    </row>
    <row r="31" spans="1:7" ht="12.75" customHeight="1">
      <c r="A31" s="27"/>
      <c r="B31" s="13"/>
      <c r="C31" s="14"/>
      <c r="D31" s="14"/>
      <c r="E31" s="14"/>
      <c r="F31" s="14"/>
      <c r="G31" s="39"/>
    </row>
    <row r="32" spans="1:7" ht="25.5" customHeight="1" thickBot="1">
      <c r="A32" s="28"/>
      <c r="B32" s="11"/>
      <c r="C32" s="14"/>
      <c r="D32" s="14"/>
      <c r="E32" s="12"/>
      <c r="F32" s="12"/>
      <c r="G32" s="40"/>
    </row>
    <row r="33" spans="1:7" s="6" customFormat="1" ht="26.25" customHeight="1" thickBot="1">
      <c r="A33" s="15"/>
      <c r="B33" s="16"/>
      <c r="C33" s="17"/>
      <c r="D33" s="17"/>
      <c r="E33" s="17"/>
      <c r="F33" s="17"/>
      <c r="G33" s="37"/>
    </row>
    <row r="34" spans="1:7" ht="36" customHeight="1">
      <c r="A34" s="27"/>
      <c r="B34" s="13"/>
      <c r="C34" s="14"/>
      <c r="D34" s="14"/>
      <c r="E34" s="14"/>
      <c r="F34" s="14"/>
      <c r="G34" s="39"/>
    </row>
    <row r="35" spans="1:7" ht="35.25" customHeight="1">
      <c r="A35" s="26"/>
      <c r="B35" s="9"/>
      <c r="C35" s="14"/>
      <c r="D35" s="14"/>
      <c r="E35" s="10"/>
      <c r="F35" s="10"/>
      <c r="G35" s="38"/>
    </row>
    <row r="36" spans="1:7" ht="22.5" customHeight="1">
      <c r="A36" s="26"/>
      <c r="B36" s="9"/>
      <c r="C36" s="14"/>
      <c r="D36" s="14"/>
      <c r="E36" s="10"/>
      <c r="F36" s="10"/>
      <c r="G36" s="38"/>
    </row>
    <row r="37" spans="1:7" ht="36.75" customHeight="1" thickBot="1">
      <c r="A37" s="26"/>
      <c r="B37" s="9"/>
      <c r="C37" s="14"/>
      <c r="D37" s="14"/>
      <c r="E37" s="10"/>
      <c r="F37" s="10"/>
      <c r="G37" s="38"/>
    </row>
    <row r="38" spans="1:7" ht="13.5" customHeight="1" thickBot="1">
      <c r="A38" s="3"/>
      <c r="B38" s="7"/>
      <c r="C38" s="14"/>
      <c r="D38" s="23"/>
      <c r="E38" s="23"/>
      <c r="F38" s="23"/>
      <c r="G38" s="41"/>
    </row>
    <row r="39" spans="1:7" ht="28.5" customHeight="1" thickBot="1">
      <c r="A39" s="29"/>
      <c r="B39" s="21"/>
      <c r="C39" s="14"/>
      <c r="D39" s="23"/>
      <c r="E39" s="23"/>
      <c r="F39" s="22"/>
      <c r="G39" s="42"/>
    </row>
    <row r="40" spans="1:7" s="19" customFormat="1" ht="15" customHeight="1" thickBot="1">
      <c r="A40" s="15"/>
      <c r="B40" s="16"/>
      <c r="C40" s="17"/>
      <c r="D40" s="17"/>
      <c r="E40" s="17"/>
      <c r="F40" s="17"/>
      <c r="G40" s="37"/>
    </row>
    <row r="41" spans="1:7" s="19" customFormat="1" ht="36.75" customHeight="1">
      <c r="A41" s="50"/>
      <c r="B41" s="51"/>
      <c r="C41" s="24"/>
      <c r="D41" s="24"/>
      <c r="E41" s="24"/>
      <c r="F41" s="24"/>
      <c r="G41" s="52"/>
    </row>
    <row r="42" spans="1:7" ht="35.25" customHeight="1">
      <c r="A42" s="48"/>
      <c r="B42" s="9"/>
      <c r="C42" s="10"/>
      <c r="D42" s="10"/>
      <c r="E42" s="10"/>
      <c r="F42" s="10"/>
      <c r="G42" s="49"/>
    </row>
    <row r="43" spans="1:7" ht="23.25" customHeight="1" thickBot="1">
      <c r="A43" s="26"/>
      <c r="B43" s="9"/>
      <c r="C43" s="14"/>
      <c r="D43" s="14"/>
      <c r="E43" s="10"/>
      <c r="F43" s="10"/>
      <c r="G43" s="38"/>
    </row>
    <row r="44" spans="1:7" s="19" customFormat="1" ht="12.75" customHeight="1" thickBot="1">
      <c r="A44" s="15"/>
      <c r="B44" s="16"/>
      <c r="C44" s="17"/>
      <c r="D44" s="17"/>
      <c r="E44" s="17"/>
      <c r="F44" s="17"/>
      <c r="G44" s="37"/>
    </row>
    <row r="45" spans="1:7" ht="14.25" customHeight="1">
      <c r="A45" s="27"/>
      <c r="B45" s="13"/>
      <c r="C45" s="14"/>
      <c r="D45" s="14"/>
      <c r="E45" s="14"/>
      <c r="F45" s="14"/>
      <c r="G45" s="43"/>
    </row>
    <row r="46" spans="1:7" ht="14.25" customHeight="1">
      <c r="A46" s="27"/>
      <c r="B46" s="13"/>
      <c r="C46" s="14"/>
      <c r="D46" s="14"/>
      <c r="E46" s="14"/>
      <c r="F46" s="14"/>
      <c r="G46" s="47"/>
    </row>
    <row r="47" spans="1:7" ht="22.5" customHeight="1">
      <c r="A47" s="26"/>
      <c r="B47" s="9"/>
      <c r="C47" s="14"/>
      <c r="D47" s="14"/>
      <c r="E47" s="10"/>
      <c r="F47" s="10"/>
      <c r="G47" s="38"/>
    </row>
    <row r="48" spans="1:8" ht="63" customHeight="1">
      <c r="A48" s="26"/>
      <c r="B48" s="9"/>
      <c r="C48" s="14"/>
      <c r="D48" s="14"/>
      <c r="E48" s="10"/>
      <c r="F48" s="10"/>
      <c r="G48" s="38"/>
      <c r="H48" s="33"/>
    </row>
    <row r="49" spans="1:7" ht="24.75" customHeight="1">
      <c r="A49" s="26"/>
      <c r="B49" s="9"/>
      <c r="C49" s="14"/>
      <c r="D49" s="14"/>
      <c r="E49" s="10"/>
      <c r="F49" s="10"/>
      <c r="G49" s="38"/>
    </row>
    <row r="50" spans="1:7" ht="12.75" customHeight="1">
      <c r="A50" s="26"/>
      <c r="B50" s="8"/>
      <c r="C50" s="14"/>
      <c r="D50" s="10"/>
      <c r="E50" s="10"/>
      <c r="F50" s="10"/>
      <c r="G50" s="44"/>
    </row>
    <row r="51" spans="1:8" ht="14.25" customHeight="1">
      <c r="A51" s="26"/>
      <c r="B51" s="9"/>
      <c r="C51" s="14"/>
      <c r="D51" s="10"/>
      <c r="E51" s="10"/>
      <c r="F51" s="10"/>
      <c r="G51" s="38"/>
      <c r="H51" s="33"/>
    </row>
    <row r="52" spans="1:8" ht="35.25" customHeight="1">
      <c r="A52" s="26"/>
      <c r="B52" s="9"/>
      <c r="C52" s="14"/>
      <c r="D52" s="10"/>
      <c r="E52" s="10"/>
      <c r="F52" s="10"/>
      <c r="G52" s="38"/>
      <c r="H52" s="33"/>
    </row>
    <row r="53" spans="1:7" ht="12" customHeight="1">
      <c r="A53" s="26"/>
      <c r="B53" s="9"/>
      <c r="C53" s="14"/>
      <c r="D53" s="10"/>
      <c r="E53" s="10"/>
      <c r="F53" s="10"/>
      <c r="G53" s="38"/>
    </row>
    <row r="54" spans="1:7" ht="13.5" customHeight="1">
      <c r="A54" s="26"/>
      <c r="B54" s="9"/>
      <c r="C54" s="14"/>
      <c r="D54" s="10"/>
      <c r="E54" s="10"/>
      <c r="F54" s="10"/>
      <c r="G54" s="38"/>
    </row>
    <row r="55" spans="1:7" ht="24" customHeight="1">
      <c r="A55" s="26"/>
      <c r="B55" s="9"/>
      <c r="C55" s="14"/>
      <c r="D55" s="10"/>
      <c r="E55" s="10"/>
      <c r="F55" s="10"/>
      <c r="G55" s="38"/>
    </row>
    <row r="56" spans="1:7" ht="24" customHeight="1">
      <c r="A56" s="26"/>
      <c r="B56" s="9"/>
      <c r="C56" s="14"/>
      <c r="D56" s="10"/>
      <c r="E56" s="10"/>
      <c r="F56" s="10"/>
      <c r="G56" s="38"/>
    </row>
    <row r="57" spans="1:7" ht="37.5" customHeight="1">
      <c r="A57" s="26"/>
      <c r="B57" s="9"/>
      <c r="C57" s="14"/>
      <c r="D57" s="10"/>
      <c r="E57" s="10"/>
      <c r="F57" s="10"/>
      <c r="G57" s="38"/>
    </row>
    <row r="58" spans="1:7" ht="37.5" customHeight="1">
      <c r="A58" s="26"/>
      <c r="B58" s="9"/>
      <c r="C58" s="14"/>
      <c r="D58" s="10"/>
      <c r="E58" s="10"/>
      <c r="F58" s="10"/>
      <c r="G58" s="38"/>
    </row>
    <row r="59" spans="1:7" ht="20.25" customHeight="1">
      <c r="A59" s="26"/>
      <c r="B59" s="9"/>
      <c r="C59" s="14"/>
      <c r="D59" s="10"/>
      <c r="E59" s="10"/>
      <c r="F59" s="10"/>
      <c r="G59" s="38"/>
    </row>
    <row r="60" spans="1:7" ht="15" customHeight="1">
      <c r="A60" s="26"/>
      <c r="B60" s="8"/>
      <c r="C60" s="14"/>
      <c r="D60" s="10"/>
      <c r="E60" s="10"/>
      <c r="F60" s="10"/>
      <c r="G60" s="44"/>
    </row>
    <row r="61" spans="1:7" ht="15" customHeight="1">
      <c r="A61" s="26"/>
      <c r="B61" s="9"/>
      <c r="C61" s="14"/>
      <c r="D61" s="10"/>
      <c r="E61" s="10"/>
      <c r="F61" s="10"/>
      <c r="G61" s="38"/>
    </row>
    <row r="62" spans="1:7" ht="11.25" customHeight="1">
      <c r="A62" s="26"/>
      <c r="B62" s="9"/>
      <c r="C62" s="14"/>
      <c r="D62" s="10"/>
      <c r="E62" s="10"/>
      <c r="F62" s="10"/>
      <c r="G62" s="38"/>
    </row>
    <row r="63" spans="1:7" ht="48" customHeight="1">
      <c r="A63" s="26"/>
      <c r="B63" s="9"/>
      <c r="C63" s="14"/>
      <c r="D63" s="10"/>
      <c r="E63" s="10"/>
      <c r="F63" s="10"/>
      <c r="G63" s="38"/>
    </row>
    <row r="64" spans="1:7" ht="25.5" customHeight="1">
      <c r="A64" s="26"/>
      <c r="B64" s="9"/>
      <c r="C64" s="14"/>
      <c r="D64" s="10"/>
      <c r="E64" s="10"/>
      <c r="F64" s="10"/>
      <c r="G64" s="38"/>
    </row>
    <row r="65" spans="1:7" ht="25.5" customHeight="1">
      <c r="A65" s="28"/>
      <c r="B65" s="11"/>
      <c r="C65" s="14"/>
      <c r="D65" s="10"/>
      <c r="E65" s="12"/>
      <c r="F65" s="12"/>
      <c r="G65" s="40"/>
    </row>
    <row r="66" spans="1:7" ht="27.75" customHeight="1">
      <c r="A66" s="28"/>
      <c r="B66" s="11"/>
      <c r="C66" s="14"/>
      <c r="D66" s="10"/>
      <c r="E66" s="12"/>
      <c r="F66" s="12"/>
      <c r="G66" s="40"/>
    </row>
    <row r="67" spans="1:7" ht="23.25" customHeight="1" thickBot="1">
      <c r="A67" s="26"/>
      <c r="B67" s="9"/>
      <c r="C67" s="14"/>
      <c r="D67" s="10"/>
      <c r="E67" s="10"/>
      <c r="F67" s="10"/>
      <c r="G67" s="38"/>
    </row>
    <row r="68" spans="1:7" s="19" customFormat="1" ht="12" customHeight="1" thickBot="1">
      <c r="A68" s="15"/>
      <c r="B68" s="16"/>
      <c r="C68" s="17"/>
      <c r="D68" s="17"/>
      <c r="E68" s="17"/>
      <c r="F68" s="17"/>
      <c r="G68" s="37"/>
    </row>
    <row r="69" spans="1:7" s="19" customFormat="1" ht="12" customHeight="1">
      <c r="A69" s="53"/>
      <c r="B69" s="54"/>
      <c r="C69" s="55"/>
      <c r="D69" s="55"/>
      <c r="E69" s="55"/>
      <c r="F69" s="55"/>
      <c r="G69" s="56"/>
    </row>
    <row r="70" spans="1:7" ht="14.25" customHeight="1">
      <c r="A70" s="27"/>
      <c r="B70" s="13"/>
      <c r="C70" s="14"/>
      <c r="D70" s="14"/>
      <c r="E70" s="14"/>
      <c r="F70" s="14"/>
      <c r="G70" s="39"/>
    </row>
    <row r="71" spans="1:7" ht="27.75" customHeight="1" thickBot="1">
      <c r="A71" s="28"/>
      <c r="B71" s="11"/>
      <c r="C71" s="12"/>
      <c r="D71" s="14"/>
      <c r="E71" s="12"/>
      <c r="F71" s="12"/>
      <c r="G71" s="40"/>
    </row>
    <row r="72" spans="1:7" s="19" customFormat="1" ht="15.75" customHeight="1" thickBot="1">
      <c r="A72" s="15"/>
      <c r="B72" s="16"/>
      <c r="C72" s="17"/>
      <c r="D72" s="17"/>
      <c r="E72" s="17"/>
      <c r="F72" s="17"/>
      <c r="G72" s="37"/>
    </row>
    <row r="73" spans="1:7" ht="12.75" customHeight="1">
      <c r="A73" s="27"/>
      <c r="B73" s="13"/>
      <c r="C73" s="14"/>
      <c r="D73" s="14"/>
      <c r="E73" s="14"/>
      <c r="F73" s="14"/>
      <c r="G73" s="39"/>
    </row>
    <row r="74" spans="1:7" ht="13.5" customHeight="1">
      <c r="A74" s="28"/>
      <c r="B74" s="11"/>
      <c r="C74" s="12"/>
      <c r="D74" s="12"/>
      <c r="E74" s="12"/>
      <c r="F74" s="12"/>
      <c r="G74" s="40"/>
    </row>
    <row r="75" spans="1:7" ht="13.5" customHeight="1">
      <c r="A75" s="29"/>
      <c r="B75" s="21"/>
      <c r="C75" s="22"/>
      <c r="D75" s="22"/>
      <c r="E75" s="22"/>
      <c r="F75" s="22"/>
      <c r="G75" s="42"/>
    </row>
    <row r="76" spans="1:7" ht="13.5" customHeight="1" thickBot="1">
      <c r="A76" s="29"/>
      <c r="B76" s="21"/>
      <c r="C76" s="22"/>
      <c r="D76" s="22"/>
      <c r="E76" s="22"/>
      <c r="F76" s="22"/>
      <c r="G76" s="42"/>
    </row>
    <row r="77" spans="1:7" s="6" customFormat="1" ht="14.25" customHeight="1" thickBot="1">
      <c r="A77" s="15"/>
      <c r="B77" s="16"/>
      <c r="C77" s="17"/>
      <c r="D77" s="17"/>
      <c r="E77" s="17"/>
      <c r="F77" s="17"/>
      <c r="G77" s="37"/>
    </row>
    <row r="78" spans="1:7" ht="14.25" customHeight="1">
      <c r="A78" s="27"/>
      <c r="B78" s="13"/>
      <c r="C78" s="14"/>
      <c r="D78" s="14"/>
      <c r="E78" s="14"/>
      <c r="F78" s="14"/>
      <c r="G78" s="39"/>
    </row>
    <row r="79" spans="1:7" ht="63" customHeight="1">
      <c r="A79" s="26"/>
      <c r="B79" s="9"/>
      <c r="C79" s="14"/>
      <c r="D79" s="10"/>
      <c r="E79" s="10"/>
      <c r="F79" s="10"/>
      <c r="G79" s="38"/>
    </row>
    <row r="80" spans="1:7" ht="39" customHeight="1">
      <c r="A80" s="26"/>
      <c r="B80" s="9"/>
      <c r="C80" s="14"/>
      <c r="D80" s="10"/>
      <c r="E80" s="10"/>
      <c r="F80" s="10"/>
      <c r="G80" s="38"/>
    </row>
    <row r="81" spans="1:7" ht="38.25" customHeight="1">
      <c r="A81" s="26"/>
      <c r="B81" s="9"/>
      <c r="C81" s="14"/>
      <c r="D81" s="10"/>
      <c r="E81" s="10"/>
      <c r="F81" s="10"/>
      <c r="G81" s="38"/>
    </row>
    <row r="82" spans="1:7" ht="52.5" customHeight="1">
      <c r="A82" s="26"/>
      <c r="B82" s="9"/>
      <c r="C82" s="14"/>
      <c r="D82" s="10"/>
      <c r="E82" s="10"/>
      <c r="F82" s="10"/>
      <c r="G82" s="38"/>
    </row>
    <row r="83" spans="1:7" ht="39" customHeight="1" thickBot="1">
      <c r="A83" s="26"/>
      <c r="B83" s="9"/>
      <c r="C83" s="14"/>
      <c r="D83" s="10"/>
      <c r="E83" s="10"/>
      <c r="F83" s="10"/>
      <c r="G83" s="38"/>
    </row>
    <row r="84" spans="1:7" s="6" customFormat="1" ht="24.75" customHeight="1" thickBot="1">
      <c r="A84" s="15"/>
      <c r="B84" s="16"/>
      <c r="C84" s="17"/>
      <c r="D84" s="17"/>
      <c r="E84" s="17"/>
      <c r="F84" s="17"/>
      <c r="G84" s="37"/>
    </row>
    <row r="85" spans="1:7" ht="12.75">
      <c r="A85" s="27"/>
      <c r="B85" s="13"/>
      <c r="C85" s="10"/>
      <c r="D85" s="14"/>
      <c r="E85" s="14"/>
      <c r="F85" s="14"/>
      <c r="G85" s="39"/>
    </row>
    <row r="86" spans="1:7" ht="25.5" customHeight="1">
      <c r="A86" s="26"/>
      <c r="B86" s="9"/>
      <c r="C86" s="10"/>
      <c r="D86" s="14"/>
      <c r="E86" s="10"/>
      <c r="F86" s="10"/>
      <c r="G86" s="38"/>
    </row>
    <row r="87" spans="1:7" ht="22.5" customHeight="1">
      <c r="A87" s="26"/>
      <c r="B87" s="9"/>
      <c r="C87" s="10"/>
      <c r="D87" s="14"/>
      <c r="E87" s="10"/>
      <c r="F87" s="10"/>
      <c r="G87" s="38"/>
    </row>
    <row r="88" spans="1:7" ht="24" customHeight="1">
      <c r="A88" s="26"/>
      <c r="B88" s="9"/>
      <c r="C88" s="10"/>
      <c r="D88" s="14"/>
      <c r="E88" s="10"/>
      <c r="F88" s="10"/>
      <c r="G88" s="38"/>
    </row>
    <row r="89" spans="1:7" ht="24" customHeight="1" thickBot="1">
      <c r="A89" s="29"/>
      <c r="B89" s="11"/>
      <c r="C89" s="12"/>
      <c r="D89" s="22"/>
      <c r="E89" s="12"/>
      <c r="F89" s="22"/>
      <c r="G89" s="40"/>
    </row>
    <row r="90" spans="1:7" s="6" customFormat="1" ht="24.75" customHeight="1" thickBot="1">
      <c r="A90" s="15"/>
      <c r="B90" s="16"/>
      <c r="C90" s="17"/>
      <c r="D90" s="17"/>
      <c r="E90" s="17"/>
      <c r="F90" s="17"/>
      <c r="G90" s="37"/>
    </row>
    <row r="91" spans="1:7" ht="15" customHeight="1">
      <c r="A91" s="27"/>
      <c r="B91" s="13"/>
      <c r="C91" s="14"/>
      <c r="D91" s="14"/>
      <c r="E91" s="14"/>
      <c r="F91" s="14"/>
      <c r="G91" s="39"/>
    </row>
    <row r="92" spans="1:7" ht="24" customHeight="1">
      <c r="A92" s="26"/>
      <c r="B92" s="9"/>
      <c r="C92" s="14"/>
      <c r="D92" s="14"/>
      <c r="E92" s="10"/>
      <c r="F92" s="10"/>
      <c r="G92" s="38"/>
    </row>
    <row r="93" spans="1:7" ht="12.75">
      <c r="A93" s="26"/>
      <c r="B93" s="25"/>
      <c r="C93" s="10"/>
      <c r="D93" s="10"/>
      <c r="E93" s="10"/>
      <c r="F93" s="10"/>
      <c r="G93" s="45"/>
    </row>
    <row r="94" spans="1:7" ht="13.5" thickBot="1">
      <c r="A94" s="30"/>
      <c r="B94" s="31"/>
      <c r="C94" s="32"/>
      <c r="D94" s="32"/>
      <c r="E94" s="32"/>
      <c r="F94" s="32"/>
      <c r="G94" s="46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2012-04-25T08:00:21Z</cp:lastPrinted>
  <dcterms:created xsi:type="dcterms:W3CDTF">1996-10-08T23:32:33Z</dcterms:created>
  <dcterms:modified xsi:type="dcterms:W3CDTF">2012-04-25T08:00:31Z</dcterms:modified>
  <cp:category/>
  <cp:version/>
  <cp:contentType/>
  <cp:contentStatus/>
</cp:coreProperties>
</file>